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tabRatio="661"/>
  </bookViews>
  <sheets>
    <sheet name="总表" sheetId="1" r:id="rId1"/>
    <sheet name="要求专门面向中小企业分包的货物" sheetId="3" r:id="rId2"/>
  </sheets>
  <externalReferences>
    <externalReference r:id="rId3"/>
  </externalReferences>
  <definedNames>
    <definedName name="_xlnm._FilterDatabase" localSheetId="0" hidden="1">总表!$A$1:$H$243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<sst xmlns="http://schemas.openxmlformats.org/spreadsheetml/2006/main" count="862" uniqueCount="521">
  <si>
    <t>序号</t>
  </si>
  <si>
    <t>设备名称</t>
  </si>
  <si>
    <t>参数</t>
  </si>
  <si>
    <t>数量</t>
  </si>
  <si>
    <t>单位</t>
  </si>
  <si>
    <t>单价</t>
  </si>
  <si>
    <t>总价</t>
  </si>
  <si>
    <t>办公桌椅</t>
  </si>
  <si>
    <t>办公桌：120*60*77cm±1cm，优质人造板，板材厚度不低于1.4cm</t>
  </si>
  <si>
    <t>套</t>
  </si>
  <si>
    <t>办公沙发、茶几</t>
  </si>
  <si>
    <t>沙发三人，180*75*80cm±1cm，海绵填充，牛皮。
茶几120*60*43cm±1cm。</t>
  </si>
  <si>
    <t>学生桌椅(午睡)</t>
  </si>
  <si>
    <t>1.椅子背板，座板，托脚板：椅背板尺寸高420*宽400*厚度7mm±10mm，椅座板尺寸宽425mm*深420mm*5mm±10mm,脚托塑料板尺寸290*215mm±10mm;
2.午休椅脚架立柱和脚底采用30*60mm±5mm椭圆管，椅上架连接部位采用20*50*1.2MM椭圆管，连接座背折叠托管采用20*40mm旦管，壁厚1.5mm，椅子靠背弧度可调节，调节度不少于（95-115-135-155）。
3.桌架：采用优质冷轧钢管上下套管结构，脚架立柱和脚底采用30*60mm±5mm椭圆管，桌上架规格20*50mm±1mm椭圆管，桌椅下架连接部位采用25*50*1.2MM±1mm椭圆管连接
4.桌椅高度螺丝固定升降功，椅背有伸缩功能可选，8档大概12.5cm伸缩范围可选，午休椅配有脚踏板抽拉式，脚托抽拉管采用16圆管1.2厚，脚踏板可翻转，午休时可以供不同身高的孩子加长放脚空间。
5.桌面：规格：620*450mm±10mm。
6.桌斗：书斗内径尺寸：宽440mmX高140mm±10mm。</t>
  </si>
  <si>
    <t>2000</t>
  </si>
  <si>
    <t>500</t>
  </si>
  <si>
    <t>智慧白板</t>
  </si>
  <si>
    <t>一、硬件参数
1.★智能交互黑板显示尺寸≥86英寸，分辨率不小于3840*2160，采用电容触控技术，在双系统下均支持≥40点同时触控。（提供第三方检测机构出具的检验报告复印件或官方网站功能截图）
2.▲智能交互黑板整机采用三段式一体化结构设计，长度≥4300mm，高≥1200mm，厚度≤75mm。（提供第三方检测机构出具的检验报告复印件或官方网站功能截图）
3.智能交互黑板表面玻璃应采用高强度钢化玻璃，玻璃厚度≤3.2mm，硬度可达莫氏7级。
4.★智能交互黑板需采用全贴合设计，屏体表面无可见金属条纹。（提供第三方检测机构出具的检验报告复印件或官方网站功能截图）
5.智能交互黑板前面板至少具备1路HDMI接口（非转接）、2路USB3.0接口、1路全功能Type-C接口，全功能接口具备音频、视频、数据、触控、充电等功能，外接电脑可调用屏体麦克风、音响、摄像头等数据。
6.▲智能交互黑板具备≥1路VGA输入。（提供第三方检测机构出具的检验报告复印件或官方网站功能截图）
7.▲智能交互黑板前置中文按键≥7个，可实现音量加减、窗口关闭、触控开关等功能，且每个按键不少于两种功能。（提供第三方检测机构出具的检验报告复印件或官方网站功能截图）
8.▲智能交互黑板内置WiFi6无线网卡，在Android和Windows系统下，可实现WiFi无线上网连接、AP无线热点发射，在双系统下支持无线设备同时连接数量≥32个。（提供第三方检测机构出具的检验报告复印件或官方网站功能截图）
9.整机内置蓝牙Bluetooth 5.4模块，支持连接外部蓝牙音箱播放音频。
10.★无需打开背板，前置接口面板、前置按键面板、屏体主板、屏体电源板、扬声器支持单独前拆。（提供第三方检测机构出具的检验报告复印件或官方网站功能截图）
11.★智能交互黑板具备前置电脑还原按键，为避免误碰，按键采用针孔式设计，并有配有中文标识。（提供第三方检测机构出具的检验报告复印件或官方网站功能截图）
12.▲采用针孔阵列发声设计，智能交互黑板下边框具有不少于4个发声单元，总功率≥60W，低音音箱尺寸≥3.5英寸，扬声器在100%音量下，1米处声压级≥90dB，10米处声压级≥80dB。（提供第三方检测机构出具的检验报告复印件或官方网站功能截图）
13.▲智能交互黑板具备≥12核芯片驱动， Android 系统版本≥14.0，内存≥4G，存储≥32G。（提供第三方检测机构出具的检验报告复印件或官方网站功能截图）
14.▲内置一体化超高清5K摄像头，有效像素≥1900W，可输出最大分辨率≥5104*3864的图片与视频，支持搭配AI软件实现自动点名点数功能。（提供第三方检测机构出具的检验报告复印件或官方网站功能截图）
15.智能交互黑板左右两侧可提供与教学应用密切相关的快捷键，数量各不少于15个，并支持自定义设置：时间，显示模式，单侧显示、双侧同时显示，该快捷键至少具有关闭窗口，展台，桌面、多屏互动等教学常用按键。
16.▲智能交互黑板具有悬浮菜单，两指可快速移动悬浮菜单至按压位置，悬浮菜单可进行自定义分组，可添加 AI 互动软件等不少于 30 个应用。（提供第三方检测机构出具的检验报告复印件或官方网站功能截图）
17.▲智能交互黑板背光系统支持DC调光方式，多级亮度调节。（提供第三方检测机构出具的检验报告复印件或官方网站功能截图）
18.▲智能交互黑板全通道支持纸质护眼模式，可实现画面纹理的实时调整；支持纸质纹理：素描纸、宣纸、水彩纸；支持透明度调节与色温调节；显示画面各像素点灰度不规则，减少背景干扰。（提供第三方检测机构出具的检验报告复印件或官方网站功能截图）
19.通过五指抓取屏幕任意位置可调出多任务处理窗口，并对正在运行的应用进行浏览、快速切换或结束进程。
20.在任意信号源下，从屏幕下方任意位置向上滑动，可调用快捷设置菜单，无需切换系统，可快速调节Windows 和Android 的设置，并支持拖拽到屏幕任意位置。
21.▲智能交互黑板采用OPS-C 标准的80pin针口设计，下插拔的方式方便后续自主升级维护。（提供第三方检测机构出具的检验报告复印件或官方网站功能截图）
二、黑板侧板：
1.支持磁性材质教具吸附。
2.板面光泽度需符合 GB28231-2011 标准，不高于8光泽度以免产生眩光。
3.板面粗糙度需符合 GB28231-2011标准，位于1.6um-2.0um 之间。
三、内置电脑
1.CPU：≥1.8GHz。
2.    内存：≥8G DDR4。
3.    硬盘：≥256G SSD固态硬盘 。
4.    接口：整机非外扩展具备≥5个USB接口，具有独立非外扩展的视频输出接口：≥1路HDMI等 。
四、教学专属系统
1.提供符合教师授课场景的教学桌面教学系统。
2.将教师授课常用应用放至主页，单击即可打开应用，方便教师快捷调用软件。
3.开机进入教学桌面，教师可按照自己使用习惯，更换常用软件、背景，形成教师的定制化桌面。可通过登录账户，在其他设备上同步展示教师定制化教学桌面。
4.U盘插入时，无需额外操作自动弹出U盘文件夹，方便教师直接选取U盘中内容。
5.支持手势操作，左右滑动方便教师快速切换主页、应用页及Windows桌面，下滑屏幕下移，方便教师点击大屏上方功能按钮，上滑调起系统设置，方便教师快捷设置系统。
6.支持三种（账号、扫码、U盘-key）登录方式，支持应用登录联动功能，教师登录系统后打开其他应用，可进行快捷登录，无需再次输入账户密码。
7.支持在任意界面下，通过前置物理按键返回教学桌面；同时支持一键调出多任务窗口，将所有运行中应用进行展示，方便教师快速切换应用。
8.应用页分类显示应用，包含课件制作、教学工具、管理辅助、数字资源等，方便教师快速找到相应应用。
五、教学应用软件
1.支持多端程序入口,支持PC端、交互设备、移动端及网页端；且均可快速生成、播放课件。
2.▲支持不少于五种登录方式，包含U盘登录、账号密码直接登录、微信扫码登录、手机验证码快捷登录、书写登录等，支持免登录打开本地课件；其中书写登录可录入内容及笔迹，在任意设备进行书写登录软件。（提供第三方检测机构出具的检验报告复印件或官方网站功能截图）
3.教学软件至少包含，回收站、我的班级、操作指南、个人设置等应用模块。
4.回收站：教师可根据自身使用需求对已经创建好的课件进行修改或删除，删除后的课件可自行存放到回收站，默认情况下保存30天，30天后可自动清除，已经删除后的课件，可进行恢复或清除；回收站内的课件支持单个课件，或者全部课件一键清除。
（一）备课模式
1.▲老师个人账号无需完成特定任务，即可获取不少于200GB云端存储空间，支持可扩展至3TB云存储空间。（提供第三方检测机构出具的检验报告复印件或官方网站功能截图）
2.提供预置的课件素材，允许老师在网页端、移动端、电脑（PC）端进行内容的选择与组合，快速生成课件并浏览，所有制作的课件均实时保存至云端，老师只需登录即可查看。
3.支持老师根据教材章节目录、知识点选择对应的教学内容。老师仅需要按每个教学环节选择所需的教学模块即可快速生成一份课件。每个课时均提供过量的教学内容模块。
4.教学模块提供教学设计和课件内容，部分课件提供课件批注。
5.支持教师对课件知识点进行评价。
6.软件支持单独PPT 导入功能，并支持导入进度条提示功能，可查看当前导入进度，上传完成后具有中文提供功能。
7.提供模块化的课件素材和教案，学科涵盖小学语文、初中语文、小学数学、初中数学、高中数学、小学英语、初中英语、小学科学、初中物理、初中化学等学科 (教材版本覆盖部编版、人教版、教科版、外研新标准版、北师大版、冀教版、中图版等教材版本)，课件支持组选：课堂导入，知识讲解，例题与变式，拓展延伸，课外活动等，课件总课时量不低于 3600 个课时。
8.提供语文生字卡片、英语生词卡片、化学工具编辑器、数学工具编辑器、物理仿真实验等学课工具。
9.提供知识配对、分类、填空、连词成句、翻翻卡、消消乐等不少于8种类型的课堂活动，老师备课时通过活动模板即可快速制作活动，支持编辑好的课堂活动添加到我的课堂活动，实现任意课件的随时引用，提供不少于3种活动组件，包括骰子、大转盘、随机数，活动组件可选择不同的外观，可设置转盘个数和随机数上限。
10.可插入音频，支持对音频的剪辑，可拖动或输入音频的开始和结束位置。
11.可插入表格，表格支持设置行列数，在表格上可以进行行列的添加、删除、合并和拆分，可编辑文字格式和表格格式。
12.可插入思维导图，包括逻辑图和组织结构图，思维导图可添加同级节点、下级节点上级节点，可编辑文字格式和思维导图格式。
13.支持管理员与教研员对校本资源进行结构化管理，针对不同的学段学科、最多可创建三级目录结构；支持学校以课程为单位整合教案、课件等教学内容；支持导入 PPT/PPTX、DOC/DOCX格式的教学资源，生成结构化的校本资源库；支持超级管理员对学校教师身份进行管理、权限分配；支持管理员通过链接邀请本校教师加入校园版；管理员通过数据看板统计该学校沉淀的校本资源数量和该校老师使用校本资源上课的情况。
14.帮助学校组建自有教研体系，实现线上校本协同教研的工具，学校管理员和教研员可以发布教研任务，选择主备教师和参与教师，主备教师组织参与老师在线协同教研并上传教研任务资料，同一个教研任务下的资料可以互相查看、下载、分享，最终的教研成果可以保存到校本资源云平台。
（二）授课模式
1.▲绿板状态支持显示文件、工具和应用的便捷入口，当开始批注且绿板上有笔迹时，自动隐藏便捷入口，清除笔迹时，自动恢复显示便捷入口。（提供第三方检测机构出具的检验报告复印件或官方网站功能截图）
2.▲支持单指长按屏幕任意空白区域呼出便捷入口（文件、工具、应用、一键收起）（提供第三方检测机构出具的检验报告复印件或官方网站功能截图）
3.文件入口支持拉起其他网盘，包含不少于4种常用的三方网盘入口。
4.▲工具条支持上下移动，支持收起/展开，工具条支持批注、清页、文件、工具、应用切换；工具子菜单支持屏幕拖动（提供第三方检测机构出具的检验报告复印件或官方网站功能截图）
5.▲支持打开本机文件、U盘文件等本地文件；不需导入，可直接打开本地视频、音频、图片、离线教学课件、PPT&amp;PPTX、PDF文件、DOC&amp;DOCX文件及swf文件；支持批注的文件类型包含PPT&amp;PPTX、图片、PDF、DOC&amp;DOCX。（提供第三方检测机构出具的检验报告复印件或官方网站功能截图）
6.▲支持展示当前已打开的文件，点击实现文件窗口的便捷切换，支持文件一键全部最小化，支持双击标题栏实现文件全屏播放。（提供第三方检测机构出具的检验报告复印件或官方网站功能截图）
7.▲文件窗口之间可进行独立批注；当起笔落点在绿板上时，识别为绿板批注，当起笔落点在小窗口时，识别为小窗口文件批注；文件大小窗口批注同步，可实现翻页跟随；绿板批注可以跟随绿板漫游；不少于9种笔型，不少于6种颜色可选。（提供第三方检测机构出具的检验报告复印件或官方网站功能截图）
8.支持展示当前打开的文件列表，按照打开的时间倒叙排序，点击可进行便捷进行文件切换。
9.支持免登录打开离线课件，直接进入课件全屏播放状态；登录后，可返回备课编辑状态。可通过点击或触摸屏幕实现动画的显示和翻页，同时支持通过翻页笔翻页，还支持点击工具条进行课件的前翻页和后翻页，支持2-4指滑动上下翻页。
10.提供不少于25个蒙层模板，老师备课时选择合适的蒙层图片遮住元素，授课时用橡皮擦除蒙层，展现被蒙住的元素。
11.课堂评价支持对全班、单个或多个学生进行评价评价结果可撤回，老师可通过移动端、 PC 端及网页端对学生进行行为评价打分，可显示班级得分前列 的学生信息，界面、评价项、学生头像均采用卡通化方式，软件 支持随机抽选学生进行评价，支持计时器功能，包括秒表和倒计时，支持家长通过移动端查看学生的近期表现。
六、录课助手
1.支持屏幕、屏幕+摄像头等多种形式的录制，也可结合录播系统进行全景录制；
2.支持对视频清晰度的调整，提供高清、超清、超高清的切换，方便在手机、电脑或者大屏上观看。
3.具有便捷的录制工具条，可快速录制，可移动，3s 无操作即变为半透明；可实时查看录制进度，进行暂停、 开始、结束操作。
4.录制过程中支持随时开启分享功能，实现即时直播，听课端无需下载软件，扫描二维码即可进入直播课堂并进行互动。
5.在桌面及摄像头录制场景下，能自动侦测摄像头，可识别出展台摄像头，同时支持摄像头 画面的切换、移动及大小的调整。
6.开通直播后生成直播海报、直播码，易于分享，多人观看无压力，且支持手机端、PC端观看直播，可实现课堂实时评论。
7.录制视频可自动保存在本地，也可上传至云端教师空间，结束录制即生成回看视频，可快速浏览录制情况。
8.录制列表支持按时间查找所有已录制视频并可查看录制详情，包括录制日期、文件大小、 上传状态，同时可扫码回看所有已上传视频。
9.录制视频支持点播、分享、编辑等功能，也可将视频共享到学校空间，方便校本资源的建设和管理。
七、系统管家
1.部署简单，设备连通互联网，输入对应学校编码，自动识别终端设备类型，完成部署。
2.系统依据学校名称自动生成学校编码，支持扫描二维码查询学校编码。
3.窗口支持最小化隐藏到系统托盘，不影响教师日常使用。
4.一键查看设备连接信息，包含Windows/office版本，硬盘、CPU、蓝牙状态（关闭状态下可进行开启）、内存、网络状态、OPS S/N号、固件版本号。
5.系统还原、备份：一键备份数据并可系统还原至最新备份系统，解决系统异常等问题，如无最新备份系统，备份还原状态需要与硬件一键备份还原保持一致。
6.弹窗拦截：提供广告拦截 ，对广告弹窗实现一键拦截，默认直接开启拦截；
7.查看各软件弹窗拦截次数，拦截数量，所有拦截记录等，可提供软件拦截名单。
8.看直播：展示该终端可看到的所有直播，在直播时间内，可进入直播进行观看。
9.驱动程序：自动识别设备，获取当前设备驱动，可下载、升级至最新驱动。
支持终端自动升级。</t>
  </si>
  <si>
    <t>智慧交互屏</t>
  </si>
  <si>
    <t>屏体硬件：
1.★智能交互平板显示尺寸≥86英寸，分辨率：3840*2160 ，采用红外触控技术，在双系统下均支持20点同时触控及书写；（提供第三方检测机构出具的检验报告复印件或官方网站功能截图）
2.交互平板表面玻璃采用高强度钢化玻璃，硬度可达莫氏7级，高于石墨1-9H硬度；
3.▲智能交互平板显示部分需采用高色域覆盖技术，NTSC色域标准下覆盖率不低于95%；（提供第三方检测机构出具的检验报告复印件或官方网站功能截图）
4.★为方便外接信号源的输入，设备至少1路前置HDMI接口，2路前置USB3.0接口，1路Type-C接口，后置≥1路VGA输入接口；（提供第三方检测机构出具的检验报告复印件或官方网站功能截图）
5.▲交互平板具有通屏笔槽结构，可放置书写笔、粉笔、水性笔等；（提供第三方检测机构出具的检验报告复印件或官方网站功能截图）
6.▲为方便用户进行各类设置和操作，设备前置按键不少于7个，可实现音量加、音量减、主页等功能；（提供第三方检测机构出具的检验报告复印件或官方网站功能截图）
7.★前面板具有标识的天线模块，包含 2.4G 、5G双频 Wifi及蓝牙接发装置，保证信号使用稳定性；（提供第三方检测机构出具的检验报告复印件或官方网站功能截图）
8.★前置接口面板和前置按键面板支持单独前拆；（提供第三方检测机构出具的检验报告复印件或官方网站功能截图）
9.★前置U盘接口采用隐藏式设计，具有翻转式防护盖板；（提供第三方检测机构出具的检验报告复印件或官方网站功能截图）
10.▲为满足教学应用需求，前置≥2×15W中高音音箱，且为保证高人声还原度，谐振频率低于300Hz；（提供第三方检测机构出具的检验报告复印件或官方网站功能截图）
11.▲一体化2D降噪4K摄像头，支持≥1300W有效像素的视频采集，搭配AI软件功能。（提供第三方检测机构出具的检验报告复印件或官方网站功能截图）
12.▲采用物理减滤蓝光设计，无需其他操作即可实现防蓝光，通过扫描设备自带的二维码可获取检测机构的认证证书；（提供第三方检测机构出具的检验报告复印件或官方网站功能截图）
13.智能平板左右两侧可提供与教学应用密切相关的快捷键，数量各不少于15个，可以双侧同时显示，该快捷键至少具有关闭窗口 、展台、桌面、多屏互动等常教学常用按键；
14.★智能交互平板具备中文前置物理还原按钮或隐藏式前置物理还原键，可对电脑系统进行还原操作；（提供第三方检测机构出具的检验报告复印件或官方网站功能截图）
15.本地安卓白板软件具备面积识别功能，通过接触交互设备的面积大小实现智能擦除、粗细笔迹书写；
16.▲整机采用OPS-C 标准的80pin针口设计；（提供第三方检测机构出具的检验报告复印件或官方网站功能截图）
教学辅助系统：
1.▲为满足教学场景使用需求，支持≥3种屏幕下移，屏幕下移后仍可进行触控、书写等操作；（提供第三方检测机构出具的检验报告复印件或官方网站功能截图）
2.▲交互平板安卓系统采用至少四核CPU，ROM不小于8G,RAM不小于2G,安卓系统版本不低于11.0；（提供第三方检测机构出具的检验报告复印件或官方网站功能截图）
3.通过多指或手势滑动屏幕，可快速实现Windows与教学系统界面的切换；
4.▲交互平板具有悬浮菜单，两指可快速移动悬浮菜单至按压位置，悬浮菜单可进行自定义分组，可添加不少于 25 个应用；（提供第三方检测机构出具的检验报告复印件或官方网站功能截图）
5.交互平板可一键进行硬件自检，包括对系统内存、存储、触控系统、光感系统、内置电脑等进行状态提示、及故障提示；
6.在无操作或无信号输入15分钟时,出现关机提示倒计时；在无操作或无信号输入30分钟时, 自动关机
7.通过五指抓取屏幕任意位置可调出多任务处理窗口，并对正在运行的应用进行浏览、快速切换或结束进程
8.交互平板处于关机通电状态，外接设备接入交互平板时，交互平板可识别到外接设备的输入信号后自动开机
9.在任意信号源下，从屏幕下方任意位置向上滑动，可调用快捷设置菜单；无需切换系统，可快速调节Windows 和Android 的设置；
内置电脑
1.CPU：≥1.8GHz；
2.内存：≥8G DDR4；
3.硬盘：≥256G SSD固态硬盘； 
4.接口：整机非外扩展具备≥5个USB接口；具有独立非外扩展的视频输出接口：≥1路HDMI等；
教学专属系统
1.提供符合教师授课场景的教学桌面教学系统。将教师授课常用应用放至主页，单击即可打开应用，方便教师快捷调用软件；
2. 开机进入教学桌面，教师可按照自己使用习惯，更换常用软件、背景，形成教师的定制化桌面。可通过登录账户，在其他设备上同步展示教师定制化教学桌面；
3. U盘插入时，无需额外操作自动弹出U盘文件夹，方便教师直接选取U盘中内容；
4. 支持手势操作，左右滑动方便教师快速切换主页、应用页及Windows桌面，下滑屏幕下移，方便教师点击大屏上方功能按钮，上滑调起系统设置，方便教师快捷设置系统；
5. 支持三种（账号、扫码、U盘-key）登录方式，支持应用登录联动功能，教师登录系统后打开其他应用，可进行快捷登录，无需再次输入账户密码；
7. 支持在任意界面下，通过前置物理按键返回教学桌面；同时支持一键调出多任务窗口，将所有运行中应用进行展示，方便教师快速切换应用；
8. 应用页分类显示应用，分为课件制作、教学工具、管理辅助、数字资源四类，方便教师快速找到相应应用；
教学应用软件
备授课软件
1.支持三种登录方式；账号密码直接登录，手机验证码快捷登录、微信扫码登录；还支持免登录打开本地课件；
2.可根据自身使用需求对已经创建好的课件进行修改或删除，删除后的课件可自行存放到回收站，默认情况下保存30天，30天后可自动清除，已经删除后的课件，可进行恢复或清除；回收站内的课件支持单个课件，或者全部课件一键清除；
3.▲老师个人账号无需完成特定任务，即可获取不少于 200G 云端存储空间，最高可扩展不少于2TB云存储空间；（提供第三方检测机构出具的检验报告复印件或官方网站功能截图） 
4.提供预置的高质量课件素材，允许老师在网页端、移动端、电脑端进行内容的选择与组合，快速生成课件并浏览。所有制作的课件均实时保存至云端，老师只需登录即可查；
5.提供预置的高质量课件素材，允许老师在网页端、移动端、电脑端进行内容的选择与组合，快速生成课件并浏览并提供教学设计和课件内容，部分课件提供课件批注；
6.语文学科可以根据老师选择的课件组合自动生成与课件内容相匹配的个性化教案，并支持教案的在线编辑及教案的保存和打印；
7.提供模块化的高质量课件素材和教案，学科涵盖小学语文、初中语文、小学数学、初中数学、高中数学、小学英语、初中英语、小学科学、初中物理、初中化学等学科。课件支持组选：课堂导入，知识讲解，例题与变式，拓展延伸，课外活动等。课件总课时量不低于1000个课时；
8.精选各省市高考、统考真题、学校考试真题，以及主流教辅书中的习题组成中学数学学科题库，题库总量达到20万题，题库自带答案及解析，题库内的题目支持支持筛选题型和试题难度，可支持直接插入到课件中。题库内容插入到课件之后，可以对题、答案、解析进行二次编辑，还可以对文本、公式进行二次编辑；
9.提供英语生词卡片，按不同年级提供同一单词的不同释义生词卡片。常用单词自动生成配图、发音、释义；配图可根据老师的需求进行切换；
10.可自定义创建交互式动态课件，提供相应的教学画板工具。通过拖动或输入的方式改变对象的参数数值，相应的图像和函数随数值的变化而发生变化。调节缩放坐标轴，图像生成后可重新编辑。画板工具支持通过指令快速绘制平面图形、立体图形和函数图像；
11.支持绘制任意平面图形、任意几何图形、任意3D动态课件等，并可将绘制的函数图像一键导出为图片，插入课件中；
12.▲插入表格，表格支持设置行列数，在表格上可以进行行列的添加、删除、合并和拆分；（提供第三方检测机构出具的检验报告复印件或官方网站功能截图）
13.可将自己的课件发布到校本空间，同校的老师都能在校本空间中查看和保存该课件；支持移动端、电脑端播放和保存校本空间里的课件；校本空间里的课件会随着老师课件的更新实时同步；
14.支持课堂评价以勋章的形式，始终悬浮在页面右下角。支持对全班、单个或多个学生进行评价，评价结果可撤回；
15.老师可通过移动端、PC端及网页端对学生进行行为评价打分，可显示班级得分前列的学生信息，界面、评价项、学生头像均采用卡通化方式，软件支持随机抽选学生进行评价；
录课助手
1.支持屏幕、屏幕+摄像头等多种形式的录制，也可结合录播系统进行全景录制；
2.支持对视频清晰度的调整，提供高清、超清、超高清的切换，方便用户在手机、电脑或者大屏上观看；
3.具有便捷的录制工具条，可快速录制，可移动，3s 无操作即变为半透明；可实时查看录制进度，进行暂停、 开始、结束操作；
4.录制过程中支持随时开启分享功能，实现即时直播，听课端无需下载软件，扫描二维码即可进入直播课堂并进行互动； 
5.在桌面及摄像头录制场景下，能自动侦测摄像头，可识别出展台摄像头，同时支持摄像头 画面的切换、移动及大小的调整；
6.开通直播后生成直播海报、直播码，易于分享，多人观看无压力，且支持手机端、PC端观看直播，可实现课堂实时评论；
7.录制视频可自动保存在本地，也可上传至云端教师空间，结束录制即生成回看视频，可快速浏览录制情况；
8.录制列表支持按时间查找所有已录制视频并可查看录制详情，包括录制日期、文件大小、 上传状态，同时可扫码回看所有已上传视频；
9.录制视频支持点播、分享、编辑等功能，也可将视频共享到学校空间，方便校本资源的建设和管理。
演示助手
1.可适用于WPS与PPT，打开课件自动启动，无需手动打开；
2.为满足教师使用习惯，可支持双侧工具栏位置自定义；
3.在不修改WPS与PPT的课件格式情况下，支持原文档随时批注，擦除；
4.▲为满足不同的教学场景书写，提供不少于9种书写笔，包括：硬笔、软笔、手势笔、竹笔、图章笔、智能笔、粉笔、纹理笔、激光笔，荧光笔。其中多种书写笔支持至少五种颜色和多种笔迹粗细模式的更换，为方便教师辨识，所有书写笔提供中文指引；（提供第三方检测机构出具的检验报告复印件或官方网站功能截图）
5.提供多种教学常用工具，无需切换软件，即可在WPS与PPT的课件中添加时钟，聚光灯等小工具；
6.支持在WPS与PPT的课件播放音视频时，无需通过物理按键即可实现黑屏，轻触屏幕即可点亮，同时支持在黑屏状态下不影响音视频的正常播放。
系统管家
1. 部署简单，设备连通互联网，输入对应学校编码，自动识别终端设备类型，完成部署；
2. 系统依据学校名称自动生成学校编码，支持扫描二维码查询学校编码；
3. 窗口支持最小化隐藏到系统托盘，不影响教师日常使用；
4. 一键查看设备连接信息，包含Windows/office版本，硬盘、CPU、蓝牙状态（关闭状态下可进行开启）、内存、网络状态、OPS S/N号、固件版本号；
5. 系统还原、备份：一键备份数据并可系统还原至最新备份系统，解决系统异常等问题，如无最新备份系统，备份还原状态需要与硬件一键备份还原保持一致；
6. 弹窗拦截：提供广告拦截 ，对广告弹窗实现一键拦截，默认直接开启拦截；
7.  查看各软件弹窗拦截次数，拦截数量，所有拦截记录等，可提供软件拦截名单；
8.  看直播：展示该终端可看到的所有直播，在直播时间内，可进入直播进行观看；
9.  驱动程序：自动识别设备，获取当前设备驱动，可下载、升级至最新驱动；
10. 支持终端自动升级；</t>
  </si>
  <si>
    <t>4</t>
  </si>
  <si>
    <t>讲桌</t>
  </si>
  <si>
    <r>
      <rPr>
        <sz val="11"/>
        <rFont val="宋体"/>
        <charset val="134"/>
      </rPr>
      <t>1、讲桌尺寸：L*W*H（mm）闭合尺寸：900*600*930（</t>
    </r>
    <r>
      <rPr>
        <sz val="11"/>
        <rFont val="Microsoft YaHei"/>
        <charset val="134"/>
      </rPr>
      <t>±</t>
    </r>
    <r>
      <rPr>
        <sz val="11"/>
        <rFont val="宋体"/>
        <charset val="134"/>
      </rPr>
      <t>5mm）；
2、讲桌材料：主体采用1.2-1.5mm冷轧钢板，桌面采用耐划木质桌面（承重不低于70KG），两侧配置扶手（根据学校要求可以升级为木质扶手）。
3、讲桌外观：正前方定制校徽（学校LOGO）。
4、讲桌要求：讲台外形美观，整体设计坚固耐用；讲桌喷涂细致，颗粒均匀。隐藏导轨抽拉式键盘托。</t>
    </r>
  </si>
  <si>
    <t>会议室桌椅</t>
  </si>
  <si>
    <t>产品详细尺寸说明：
座椅尺寸：座椅左右中心距为530mm±5mm；座椅前后固定点中心距为195mm±5mm;扶手顶端距地面高度665mm±5mm；靠背板上沿中心距地面高度980mm±5mm；座椅内径为480mm±5mm； 座包放平后上沿距地面高度425mm±5mm；写字板打开至扶手前端长度：715mm±5mm
材质说明： 
 1.椅背：椅背尺寸（460mm*580mm*75mm±5mm） 
 2.椅座：椅座尺寸（480mm*440mm*120mm±5mm）
3.站脚：站脚外框采用25mm*50mm*1.5mm±1mm冷拔钢管，立管采用40*60*1.5mm±1mm冷拔钢管                         
4.扶手：扶手尺寸为：380mm*50mm*20mm±5mm。</t>
  </si>
  <si>
    <t>100</t>
  </si>
  <si>
    <t>座</t>
  </si>
  <si>
    <t>储物柜</t>
  </si>
  <si>
    <t>一、参数
1、 单门规格
高310mm*宽320mm*深420mm±5mm
2、板材框架厚度：
侧板22mm 顶板30mm 底板30mm 门板 20mm  底座 80mm±5mm。</t>
  </si>
  <si>
    <t>组</t>
  </si>
  <si>
    <t>LED显示屏</t>
  </si>
  <si>
    <t xml:space="preserve">屏幕尺寸：≥长7.36m* 4.48m 含模组，电源，接收卡，边框、线材；
1.★点间距：≤2mm；像素密度：≥250000点/平米；模组尺寸：≥320mm×160mm；像素构成：1R1G1B；
2.刷新率：支持通过配套软件调节刷新率的设置选项，刷新率≥3840Hz，支持3840Hz至7680Hz，同时支持0~100%极调节
3.最大亮度：≥800cd/㎡；对比度：≥9000：1；水平视角：≥170°，垂直视角≥170°；
4.功耗：平米最大功耗≤260W/㎡；平米平均功耗≤90W；
5.换帧频率：符合SJ/T11141-2017标准C级；频率≥50Hz；
6.亮度均匀性：≥99.3（校正后) ；色度均匀性：±0.001CX,Cy之内；
7.LED显示屏模组对地漏电流≤1.89mA/㎡；
8.接地电阻：按GB4943.1-2011的规定进行，LED显示屏应有保护接地端子，单个LED显示屏模组的接地电阻应不大于0.1Ω，多个拼接的LED显示屏的金属外壳应与 LED 显示屏的钢架一起接地，且显示屏整体系统的接地电阻应不大于1Ω；
9.▲平均失效间隔工作时间（MTBF）：≥100000h；寿命典型值：≥120000h；平均故障恢复时间（MTTR）：小于2分钟；（提供第三方检测机构出具的检验报告复印件或官方网站功能截图）
10.▲各部件阻燃试验（UL94 测试标准）：内部线材满足V-1阻燃等级要求；套件（塑料面板、面罩）依据GB4943.1-2011标准，阻燃等级达到UL94 V-0等级；塑胶件满足V-0 阻燃等级要求；PCB板电路板依据GB4943.1-2011标准，符合 V-0等级；整机阻燃等级符合V-1；（提供第三方检测机构出具的检验报告复印件或官方网站功能截图）
11.低亮高灰：支持PWM灰阶控制技术提升低灰视觉效果；支持软件实现不同亮度情况下，灰度8-18bit任意设置0-100%度时，8-16bits任意灰度设置；
12.按SJ/T11590-2016LED显示屏图像质量评价方法进行，主观感受满足 图像质量好，十分满意，评价优级，评分5分；
13.内部线材：使用低烟无卤素环保线材；套件材料：采用聚碳酸酯和玻璃纤维材质；
14.LED显示屏支持不关屏热插拔抢修维护功能；
15.PCB电路设计：PCB采用FR-4材质，灯驱合一，电路及表面处理采用双层板 OSP工艺；
16.多层印刷电路板：支持2层，4层，6层，8层，10层设计；
17.▲模组机械强度：≥25MP；拉伸强度≥200Pa；屈服强度≥170Pa；（提供第三方检测机构出具的检验报告复印件或官方网站功能截图）
18.▲维护方式：前维护，模组与单元箱体间采用磁吸固定方式，磁吸固定点≥8个；（提供第三方检测机构出具的检验报告复印件或官方网站功能截图）
19.▲动态节能：带有智能节电功能、带电黑屏节电功能，开启智能节电功能比没有开启节能 45%以上；（提供第三方检测机构出具的检验报告复印件或官方网站功能截图）
20.稳定性试验：设备在正常工作条件下，连续工作168h，不应出现电、机械或操作系统的故障；
21.电气防护：LED显示屏通过过流、断路、短路、过压、欠压、超温、超负荷、断电等测试；
22.图像处理功能：具体视频降噪、增强、运动补偿、色彩变换、钝化等图像处理功能；具有亮度/对比度/色度调节/视觉修正等图像调整功能；
23.▲支持自动 Gamma校正技术，通过构造非线性校正曲线和色坐标变换系数矩阵实现了显示效果的不断改善，各项重要指标如色彩还原性、色温调节范围、亮度均匀性、色度均匀性、刷新率、换帧频率等；（提供第三方检测机构出具的检验报告复印件或官方网站功能截图）
24.HDR显示技术：依据CESI/TS 008-2019标准，支持HDR高动态光照渲染技术，到 HDR3.0标准；
25.宽动态处理：具有H2S宽动态处理技术，解决主控机二次重复播放时的衰减等现象；
26.室内工作噪声：在专业测试环境中，测试距离=1m时，声压级≤5dB；
27.▲系统加密功能：具有信号加密传输功能，支持控制器与屏体之间信号加密传输功能，防止网络恶意入侵；（提供第三方检测机构出具的检验报告复印件或官方网站功能截图）
28.一键调试：支持联网一键下载程序文件和调试；
29.色准：△E≤0.9；（提供第三方检测机构出具的检验报告复印件或官方网站功能截图）
30.抗震等级＞9级；（提供第三方检测机构出具的检验报告复印件或官方网站功能截图）
31.画面延时：LED显示屏画面延迟≤500ns；（提供第三方检测机构出具的检验报告复印件或官方网站功能截图）
32.具有隐亮消除功能：无隐亮，全黑场信号下灯管发光；正常工作时显示画面无重影和拖尾现象，无几何失真和非线性失真；（提供第三方检测机构出具的检验报告复印件或官方网站功能截图）
33.反光率：屏体正面为亚黑处理，反光率≤2%；
34.灯珠推力测试：随机选择LED灯珠，在灯珠四侧以水平夹角45°的方向施加推力≥12N，灯珠未破碎或脱落；（提供第三方检测机构出具的检验报告复印件或官方网站功能截图）
35.自动除湿功能：系统支持自动检测长时间没有使用屏体，将启动除湿模式30min，使屏体从10%到100%零度逐步显示，提升产品稳定性
</t>
  </si>
  <si>
    <t>屏幕尺寸：≥长3.84m*2.08m；含模组，电源，接收卡，边框、线材；
1.★点间距：≤2mm；像素密度：≥250000点/平米；模组尺寸：≥320mm×160mm；像素构成：1R1G1B；
2.刷新率：支持通过配套软件调节刷新率的设置选项，刷新率≥3840Hz，支持3840Hz至7680Hz，同时支持0~100%极调节
3.最大亮度：≥800cd/㎡；对比度：≥9000：1；水平视角：≥170°，垂直视角≥170°；
4.功耗：平米最大功耗≤260W/㎡；平米平均功耗≤90W；
5.盐雾10级；
6.换帧频率：符合SJ/T11141-2017标准C级；频率≥50Hz；
7.亮度均匀性：≥99.3（校正后) ；色度均匀性：±0.001CX,Cy之内；
8.LED显示屏模组对地漏电流≤1.89mA/㎡；
11.接地电阻：按GB4943.1-2011的规定进行，LED显示屏应有保护接地端子，单个LED显示屏模组的接地电阻应不大于0.1Ω，多个拼接的LED显示屏的金属外壳应与 LED 显示屏的钢架一起接地，且显示屏整体系统的接地电阻应不大于1Ω；
12.平均失效间隔工作时间（MTBF）：≥100000h；寿命典型值：≥120000h；平均故障恢复时间（MTTR）：小于2分钟；（提供第三方检测机构出具的检验报告复印件或官方网站功能截图）
13.各部件阻燃试验（UL94 测试标准）：内部线材满足V-1阻燃等级要求；套件（塑料面板、面罩）依据GB4943.1-2011标准，阻燃等级达到UL94 V-0等级；塑胶件满足V-0 阻燃等级要求；PCB板电路板依据GB4943.1-2011标准，符合 V-0等级；整机阻燃等级符合V-1；（提供第三方检测机构出具的检验报告复印件或官方网站功能截图）
14.低亮高灰：支持PWM灰阶控制技术提升低灰视觉效果；支持软件实现不同亮度情况下，灰度8-18bit任意设置0-100%度时，8-16bits任意灰度设置；
15.按SJ/T11590-2016LED显示屏图像质量评价方法进行，主观感受满足 图像质量好，十分满意，评价优级，评分5分；
16.内部线材：使用低烟无卤素环保线材；套件材料：采用聚碳酸酯和玻璃纤维材质；
17.LED显示屏支持不关屏热插拔抢修维护功能；
19.多层印刷电路板：支持2层，4层，6层，8层，10层设计；
20.模组机械强度：≥25MP；拉伸强度≥200Pa；屈服强度≥170Pa；（提供第三方检测机构出具的检验报告复印件或官方网站功能截图）
21.维护方式：前维护，模组与单元箱体间采用磁吸固定方式，磁吸固定点≥8个；（提供第三方检测机构出具的检验报告复印件或官方网站功能截图）
22.动态节能：带有智能节电功能、带电黑屏节电功能，开启智能节电功能比没有开启节能 45%以上；（提供第三方检测机构出具的检验报告复印件或官方网站功能截图）
23.稳定性试验：设备在正常工作条件下，连续工作168h，不应出现电、机械或操作系统的故障；
24.电气防护：LED显示屏通过过流、断路、短路、过压、欠压、超温、超负荷、断电等测试；
25.图像处理功能：具体视频降噪、增强、运动补偿、色彩变换、钝化等图像处理功能；具有亮度/对比度/色度调节/视觉修正等图像调整功能；
26.支持自动 Gamma校正技术，通过构造非线性校正曲线和色坐标变换系数矩阵实现了显示效果的不断改善，各项重要指标如色彩还原性、色温调节范围、亮度均匀性、色度均匀性、刷新率、换帧频率等；（提供第三方检测机构出具的检验报告复印件或官方网站功能截图）
27.HDR显示技术：依据CESI/TS 008-2019标准，支持HDR高动态光照渲染技术，到 HDR3.0标准；
28.宽动态处理：具有H2S宽动态处理技术，解决主控机二次重复播放时的衰减等现象；
29.室内工作噪声：在专业测试环境中，测试距离=1m时，声压级≤5dB；
30.系统加密功能：具有信号加密传输功能，支持控制器与屏体之间信号加密传输功能，防止网络恶意入侵；（提供第三方检测机构出具的检验报告复印件或官方网站功能截图）
31.一键调试：支持联网一键下载程序文件和调试；
32.色准：△E≤0.9；（提供第三方检测机构出具的检验报告复印件或官方网站功能截图）
33.抗震等级＞9级；（提供第三方检测机构出具的检验报告复印件或官方网站功能截图）
34.画面延时：LED显示屏画面延迟≤500ns；（提供第三方检测机构出具的检验报告复印件或官方网站功能截图）
35.具有隐亮消除功能：无隐亮，全黑场信号下灯管发光；正常工作时显示画面无重影和拖尾现象，无几何失真和非线性失真；（提供第三方检测机构出具的检验报告复印件或官方网站功能截图）
36.反光率：屏体正面为亚黑处理，反光率≤2%；
37.灯珠推力测试：随机选择LED灯珠，在灯珠四侧以水平夹角45°的方向施加推力≥12N，灯珠未破碎或脱落；（提供第三方检测机构出具的检验报告复印件或官方网站功能截图）
38.自动除湿功能：系统支持自动检测长时间没有使用屏体，将启动除湿模式30min，使屏体从10%到100%零度逐步显示，提升产品稳定性；</t>
  </si>
  <si>
    <t>视频处理器</t>
  </si>
  <si>
    <t>1.支持常见的视频接口，包括1路HDMI，4路DVI，1路3G-SDI；
2.带载能力：1040万像素，宽高极限：最宽16384，最高8192；
3.支持 HDMI、DVI 输入分辨率自定义调节；
4.支持设备备份和网口备份，设备故障或网线故障时保证屏体运行过程正常无问题；
5.配合多功能卡，可实现屏体手动控制，自动控制，以及软件控制，灵活简单；
6.支持选择HDMI输入源或DVI输入源作为同步信号，达到输出的场级同步；
7.自定义菜单键，短按启用已设定的功能；
8.无需电脑，可通过旋转按钮一键调节屏体亮度调节；
9.无需电脑，支持一键将优先级最低的窗口全屏自动缩放；
10.▲无需电脑，支持通过设备旋转按钮快捷配屏功能点亮屏体；（提供第三方检测机构出具的检验报告复印件或官方网站功能截图）
11.▲扩展子卡支持AP+WiFi无线模式，可实现手机，电脑的无线投屏。前面板配备直观的 LCD 显示界面，清晰的按键灯提示，简化了系统的控制操作；（提供第三方检测机构出具的检验报告复印件或官方网站功能截图）</t>
  </si>
  <si>
    <t>1.输入接口：1路VGA，1路DVI，1路HDMI，1路CVBS，1路USB；
2.带载能力：260万像素，宽高极限：最宽3840，最高1920；
3.支持 HDMI、DVI 输入分辨率自定义调节；
4.支持设备备份和网口备份，设备故障或网线故障时保证屏体运行过程正常无问题；
5.配合多功能卡，可实现屏体手动控制，自动控制，以及软件控制，灵活简单；
6.支持选择HDMI输入源或DVI输入源作为同步信号，达到输出的场级同步；
7.自定义菜单键，短按启用已设定的功能；
8.无需电脑，可通过旋转按钮一键调节屏体亮度调节；
9.无需电脑，支持一键将优先级最低的窗口全屏自动缩放；
10.▲无需电脑，支持通过设备旋转按钮快捷配屏功能点亮屏体；（提供第三方检测机构出具的检验报告复印件或官方网站功能截图）
11.▲扩展子卡支持AP+WiFi无线模式，可实现手机，电脑的无线投屏。前面板配备直观的 LCD 显示界面，清晰的按键灯提示，简化了系统的控制操作；（提供第三方检测机构出具的检验报告复印件或官方网站功能截图）</t>
  </si>
  <si>
    <t>台式商用电脑</t>
  </si>
  <si>
    <t>不低于此配置CPU  Intel Core I5-12400处理器                         主板 Intel 600系列及以上芯片组
内存 16G DDR4 3200MHz 内存，提供双内存槽位
显卡 独立4G显卡
声卡 集成声卡，提供前2后1共不低于3个音频接口
硬盘 不低于512G M.2 硬盘；
网卡 集成10/100/1000M以太网卡；
光驱 可扩展光驱
扩展槽 不低于1个PCI-E*16、1个PCI-E*1 槽位
键盘、鼠标；
接口 ≥6个USB接口（其中至少4个USB 3.2 Gen1）、1*VGA接口、1*HDMI接口（VGA非转接）；
电源 ≥180W 节能电源  
显示器：同品牌23.8寸  HDMI VGA双接口</t>
  </si>
  <si>
    <t>电子屏</t>
  </si>
  <si>
    <t>p3.75 LED室内显示屏WiFi控制，含边框，传输卡，线材。</t>
  </si>
  <si>
    <t>6</t>
  </si>
  <si>
    <t>平方米</t>
  </si>
  <si>
    <t>3000</t>
  </si>
  <si>
    <t>网络化广播主机服务器</t>
  </si>
  <si>
    <t>1.≥17.3寸液晶触摸显示屏，内置工业级双硬盘，≥120G固态硬盘，≥500G机械硬盘；
2.采用双千兆网卡备份设计，支持TCP/IP、UDP协议，支持跨网段传输；
3.具有一键触发全区告警和手动分区告警功能，告警时可通过本机EMC话筒进行广播，面板提供醒目的“一键报警”红色按钮；
4.★支持插卡式网络音频采集功能，支持≥4路音频输入接口，≥4路SC短路信号输入接口，功能卡既可插在主机后面板工作，也可分布式放置通过网络与主机连接工作；
▲5.支持对10路功率分区终端进行功率控制分区设置，可一键全开或全关10路分区；（投标时提供设备功能截图等佐证材料）
▲6.支持对收音电台进行频率调节，切换 AM/FM 收音模式，自动搜台等控制；（投标时提供设备功能截图等佐证材料）
▲7.支持对终端功放的主功放和备功放进行手动切换，支持≥4路主备切换的通道控制；（投标时提供设备功能截图等佐证材料）
8.具有TTS文字广播功能：支持中英文文字转语音，可直接导入文本格式，主机自动识别成语音播放，以便在播放紧急文件时可用到此功能；（投标时提供设备功能截图等佐证材料）
9.具有电子地图功能：主机支持电子地图交互管理，可查看每个分区所在的地理位置，并能对分区执行“播放、钟声、寻呼、告警、程控”等操作任务；（投标时提供设备功能截图等佐证材料）</t>
  </si>
  <si>
    <t>台</t>
  </si>
  <si>
    <t>北斗校时终端</t>
  </si>
  <si>
    <t>1.可以设定校时时间间隔；
2.通过BDS/GPS卫星导航系统获得校时信号；
3.接口：天线座子；
4.校时精度：30ns；
5.校时间隔：0-59min；
6.板卡功耗：2W；
7.100Mpbs网络接口；
8.供电方式：PoE48V或12V电源适配器；</t>
  </si>
  <si>
    <t>广播话筒</t>
  </si>
  <si>
    <t>1.支持终端即插即用；
2.具有延时自动关闭功能；
3.可弯曲式话筒。话筒输出电压600mV±10mV或20mV±10%（非平衡）
4.钟声额定输出电压600mV±10mV或20mV±10%
5.输出钟声种类CHIMEUP：上音符1-3-5-і-CHIMEDOWN：下音符i-5-3-1-
6.频率范围100Hz-15kHz
7.失真度MIC：≤1%</t>
  </si>
  <si>
    <t>播放器</t>
  </si>
  <si>
    <t>1.采用高亮度动态 VFD 显示，清晰醒目；
2.支持播放 CD、VCD、DVD、MP3、WAV 等格式的音乐文件；
3.支持碟片和连接于 USB 接口的移动硬盘，两种方式供给节目源；
4.具有曲目直选功能；
5.具有通电后自动播放功能；
6.支持≥2路音源信号输出；</t>
  </si>
  <si>
    <t>调谐器</t>
  </si>
  <si>
    <t>1.采用全轻触按键控制，VFD显示。
2.采用微电脑控制，数字调谐系统；
3.收音头以模块形式设计，支持与主机分离，放置在接收信号更好的位置；
4.支持AM/FM 各≥40个电台存储功能；
5.具有自动搜索电台并自动存储功能；
6.具有音频信号电平指示；
7.具有断电记忆功能；</t>
  </si>
  <si>
    <t>前置放大器</t>
  </si>
  <si>
    <t xml:space="preserve">1.支持≥5个话筒口输入，≥3个辅助口音频输入，≥1个优先口输入，≥4个输出口。
2.支持各通道音量独立控制。
3.支持高音和低音音调控制。
4.支持强插功能。
5.最小源电动势 Mic：≤3.2mV， 不平衡/Aux：≤300mV 不平衡/EMC：≤450mV
6.频率响应 Line：30Hz-20KHz （±3dB） 
7.总谐波失真 Aux：≤0.1%（1KHz，额定正常工作条件）
8.信噪比 Aux input：≥66dB  </t>
  </si>
  <si>
    <t>网络化智能寻呼站</t>
  </si>
  <si>
    <t>1.采用桌面式摆放设计，铝合金高档拉丝工业面板，≥7英寸真彩液晶显示屏，图形化界面实时显示分区状态，电容式触摸屏轻松操控；
2.具有≥1个数据交换接口，支持100/10Mbps自适应TCP/IP网络传输协议；
3.内置≥3W监听扬声器，方便预听节目与对讲使用
4.内置≥1路线路输入接口，≥1路线路输出接口，≥1路3.5mm输出接口，支持拓展外部节目源和无线话筒功能，支持本机脱离网络实现寻呼本地扩声功能，支持本地监听功能，监听音量可调；（提供设备实物功能面板图片，标识相关接口等佐证材料）
5.内置节目播放器，同步跟新主机上的节目源，支持本地预听主机上的节目源，支持选择任意分区播放主机上的节目歌曲；
▲6.具有手动快捷按键“CALL ALL”一键全开功能，实现紧急情况一键打开全部分区，快速寻呼；（提供设备实物功能面板图片，标识相关接口等佐证材料）
7.具有分区编辑功能，能对全部终端设备进行分组编辑，也可以选择显示或者隐藏任意分区；
8.具有对讲功能，智能寻呼台之间、智能寻呼台和求助对讲终端之间可实现对讲功能，支持语音提示、闪光提示等功能；
9.支持输入信号优先等级设置，启用时话筒输入优先线路输入，不启用时混合输入；</t>
  </si>
  <si>
    <t>三十二路消防联动网络模块</t>
  </si>
  <si>
    <t>1.本模块为网络化公共广播系统与消防中心之间的接口，可直接安装在主机背面卡槽内，也可以通过拓展箱安装在网络可达的地方；
2.具有消防联动功能，告警自动强插；
▲3.具有≥32路消防触发通道（投标时提供设备功能截图等佐证材料）；
4.具备任意消防触发通道线路故障检测功能，自动排查系统线路故障；
5.具有两路SC短路输出接口；
6.支持任意消防触发通道的告警分区单独编辑，任意组合；
7.支持RS485通信协议，提供RS485接口，可与第三方系统通讯实现联动告警触发；</t>
  </si>
  <si>
    <t>块</t>
  </si>
  <si>
    <t>网络化室内音箱</t>
  </si>
  <si>
    <t>1.10/100M自适应，支持局域网与广域网；
2.采用高性能ARM芯片，性能稳定，运行快捷；                                              
3.可播放来自系统主机的背景音乐、紧急寻呼、告警信号等，网络节目源具有7级以上优先等级管理功能，分为背景广播业务广播、紧急广播三大类。 
4.音箱采用4.5寸全频喇叭单元；
5.内置2×20W数字功放，具有副音箱接口；
6.支持网页修改IP地址及其他参数或服务器远端通过升级工具修改；</t>
  </si>
  <si>
    <t>时序电源控制器</t>
  </si>
  <si>
    <t>1.按顺序开启或关闭≥16路受控设备的电源。
2.可以通过定时器自动控制或人工控制。
3.插座总容量 ≥3.5kVA,≥16A。
4.每个插座最大输出为220V，10A；
5.定时器控制信号 交流220伏，0.01A
6.动作间隔时间 0.4秒-0.5秒
7.保护 AC保险丝
8.耗电 AC220V/50Hz/16A</t>
  </si>
  <si>
    <t>立式豪华型机柜</t>
  </si>
  <si>
    <t>1.符合ANSI/EIA RS-310-D、DIN41491，IEC297-2、DIN41491、PART7。
2.兼容19英寸国际标准、公制标准和ETSI标准。
3.安装万向脚轮和支撑脚。
4.机柜侧面、后面均可开门，可全方位进入查看，预留有后上下线缆入口；
5.散热：有散热系统，内置冷却风扇；
12.地线：内置有专业的接地系统，可有效保护设备安全；
13.安装：挂装式安装，安装更加简单快捷；
14.尺寸（高× 宽×深mm）：2000×600×600±5mm</t>
  </si>
  <si>
    <t>网络化广播分控寻呼软件</t>
  </si>
  <si>
    <t>1.基于Windows系统计算机平台的数字客户端软件；
2.支持查看终端的工作状态信息，包括离线、空闲、主机寻呼、告警、终端寻呼、电话接入、背景音乐（铃声、点播）共≥7 种状态；
3.支持对网络终端进行分区播放，寻呼，告警等功能；
4.支持下载主机的定时点和定时方案到本地，预览所有定时点信息，也可以上传本地定时方案到主机；
5.支持上传本地节目到主机，用于向终端的节目播放本地节目，也可以下载主机上的节目到本地；
6.具备识别语音命令的功能，音量控制命令（如：音量增大、音量减小）寻呼控制命令（如：开始寻呼、停止寻呼）等
7.支持输入关键字查找分区，匹配成功后会自动跳到第一个匹配的分区，并边框标记亮红色；
8.具有节目歌曲查找功能，当主机上下载的歌曲太多时，输入歌曲包含的部份文字可快速查找。</t>
  </si>
  <si>
    <t>网络化一路音频输出终端</t>
  </si>
  <si>
    <t xml:space="preserve">1.可播放来自系统主机的背景音乐、紧急寻呼、告警信号等，网络节目源具有7级以上优先等级管理功能，分为背景广播、业务广播、紧急广播三大类；
2.支持最大48kHz采样率16bit数字音频码流解码；
3.具有≥一路辅助音频输入接口，可用于扩展本地节目源；
4.具有≥一路辅助音频输出口接口，用于连接功放进行扩声；
5.具有≥4个LED状态指示灯，可显示终端电源状态与服务器连接状态以及网络音频流状态及本地线路音频输出状态；
6.支持远程通过网页对本机网络参数等进行修改；   </t>
  </si>
  <si>
    <t>合并式数字广播功放</t>
  </si>
  <si>
    <t xml:space="preserve">1.≥三个话筒输入口，两个辅助输入口，一个辅助输出口。
2.≥100V, 70V定压输出和P1输出。
3.有默音功能,便于插入优先广播。
4.各通道独立音量控制。
5.高音和低音音调控制。
6.5单位LED 电平表,甚易监察工作状态。
7.额定输出功率: ≥60W 
8.输出方式: 4~16欧，70V、100V定压输出
9.辅助输出电平: 1000 mV±100mV
10.话筒：≤5.5mV（不平衡）,线路：≤300mV（不平衡）
11.频率响应: 80Hz-15KHz（±3dB）
12.总谐波失真 ≤1% （1KHz，正常工作条件）
13.信噪比 线路输入：≥74dB（宽带）
14.音调调节范围:低音：±10dB（100Hz）,高音：±10dB（10kHz)
15.保护:交流保险丝, 直流输出，过载, 输出短路保护并告警。
16.默音功能 Mic1 输入覆盖其它输入（衰减0 到 -30dB）
17.电源AC ≥220V/50Hz
18.额定功耗: ≥100W 
</t>
  </si>
  <si>
    <t>网络化数字功放</t>
  </si>
  <si>
    <t>1.采用≥1.5U机箱。
2.功放额定输出功率：≥500W；
3.具有时间帧同步机制，本机时钟与网络化主机时钟实时同步；面板集成≥5个状态指示灯；
4.内置脱机本地定时点播放功能，定时节目备份存储到SD卡里，并全自动备份定时点节目；
5.具有网络播放功能，可播放网络化主机下发的节目源或网络化音频采集器的音频流；
6.采用高保真CD音质的解码芯片，最大支持48KHZ采样率16bit的MP3/WMA/WAV/PCM音频流数据解码；
7.采用自主研发的网络数据纠错算法，保证传输数据实时性的同时，也保证接收数据的准确性，工作稳定可靠；
8.内置高效率数字功放，≥100V定压输出，功放部分效率高达90%以上。           
9.内置看门狗功能，有效保障设备的正常运行；                              
10.额定功率：≥500W。</t>
  </si>
  <si>
    <t>只</t>
  </si>
  <si>
    <t>1.采用≥1.5U机箱。
2.功放额定输出功率：≥250W；
3.具有时间帧同步机制，本机时钟与网络化主机时钟实时同步；面板集成≥5个状态指示灯；
4.内置脱机本地定时点播放功能，定时节目备份存储到SD卡里，并全自动备份定时点节目；
5.具有网络播放功能，可播放网络化主机下发的节目源或网络化音频采集器的音频流；
6.采用高保真CD音质的解码芯片，最大支持48KHZ采样率16bit的MP3/WMA/WAV/PCM音频流数据解码；
7.采用自主研发的网络数据纠错算法，保证传输数据实时性的同时，也保证接收数据的准确性，工作稳定可靠；
8.内置高效率数字功放，≥100V定压输出，功放部分效率高达90%以上。           
9.内置看门狗功能，有效保障设备的正常运行；
10.额定功率：≥250W。</t>
  </si>
  <si>
    <t>1.采用≥1.5U机箱。
2.功放额定输出功率：≥350W；
3.具有时间帧同步机制，本机时钟与网络化主机时钟实时同步；面板集成≥5个状态指示灯；
4.内置脱机本地定时点播放功能，定时节目备份存储到SD卡里，并全自动备份定时点节目；
5.具有网络播放功能，可播放网络化主机下发的节目源或网络化音频采集器的音频流；
6.采用高保真CD音质的解码芯片，最大支持48KHZ采样率16bit的MP3/WMA/WAV/PCM音频流数据解码；
7.采用自主研发的网络数据纠错算法，保证传输数据实时性的同时，也保证接收数据的准确性，工作稳定可靠；
8.内置高效率数字功放，≥100V定压输出，功放部分效率高达90%以上。            
9.内置看门狗功能，有效保障设备的正常运行；                              
10.额定功率：≥350W。</t>
  </si>
  <si>
    <t>纯后级数字广播功放</t>
  </si>
  <si>
    <t>1.支持高效率的开关电源，采用高效的CLASS D类功放，有效降低功放功耗。
2.支持6.35mm插口和 XLR 插口多种接口，可方便地实现环接。
3.自带≥5单位LED指示灯，70V输出、输出电平信号、削顶、直流或短路保护、超温指示等工作作状态显示。
4.支持100V、70V两种定压输出方式，支持100V/70V输出一键实时切换。
5.频率响应：60Hz~16kHz；</t>
  </si>
  <si>
    <t>天花扬声器</t>
  </si>
  <si>
    <t>1.工作电压≥70/100V，100V功率3W～6W（多个配接端子），适应不同场合；
2.最大声压级97±2dB，
3.有效频率范围100Hz~16kHz;
4.灵敏度高（91±2dB），声音清晰、明亮。</t>
  </si>
  <si>
    <t>1.采用嵌入式Linux操作系统，稳定可靠，满足7x24小时不间断稳定运行；
2.内置网络音频解码芯片，可播放来自系统主机的背景音乐、紧急寻呼、告警信号等，网络节目源具有≥7级以上优先等级管理功能，分为背景广播、业务广播、紧急广播三大类。 
3.内置≥2×20W数字功放，具有副音箱接口；
4.支持一路本地线路输入用于连接其他音源设备扩展节目源；
5.支持一路本地线路输出用于扩展本机功率；
6.持远程网页终端web界面，可对web界面设置密码访问权限及中英文语言切换，登录web界面可对终端IP地址等进行修改；
7.具有100V备份输入接口，可实现断网断电100V无缝备份切换功能；
8.支持蓝牙功能，蓝牙5.1版本，支持蓝牙无线接收，方便分享移动设备上的音频；
9.支持音源优先可调，支持网络优先、网络与本地混合两种方式；</t>
  </si>
  <si>
    <t>网络化室内副音箱</t>
  </si>
  <si>
    <t>1.额定阻抗4Ω，额定功率20W；
2.灵敏度88±2dB，最大声压级98±3dB，有效频率范围120Hz-12kHz 。</t>
  </si>
  <si>
    <t>室外音柱</t>
  </si>
  <si>
    <t xml:space="preserve">1.喇叭单元          3"×4， 2”×1
2.额定功率（RMS）   ≥ 60W
3.频响范围          140Hz-20kHz
4.灵敏度（1m，1W）    89±3dB
5.最大声压级（1m）    107±3dB
6.产品尺寸（高×宽×深）  606×109×102mm（±2mm）
</t>
  </si>
  <si>
    <t>1.频响范围：80Hz-16kHz
2.灵敏度：93dB
3.最大声压级：114dB
4.额定功率：≥120W
5.尺寸（长×宽×高）230×250×905mm（±2mm）</t>
  </si>
  <si>
    <t>真分集无线话筒</t>
  </si>
  <si>
    <t>1.波段范围（UHF）：632MHz～695MHz；
2.PLL双频道锁相环回路设计；
3.UHF200频道PLL数字锁定自动通讯功能；
4.显示屏显示功能(显示频率、频道、静噪、电平等)；
5.每通道有音量调节功能；
6.AF输出（采用“XLR”型插座分别输出，混合输出）；
7.发射功率调节，高功率14dBm; 低功率6dBm；
8.发射机采用2节5号1.5V碱性电池；
9.动态范围：88dB;
10.最大频偏：±45KHz；
11.频率响应：120Hz-16KHz(±3dB)；
12.综合信噪比：&gt;73dB；
13.综合失真度：≤1%；
14.发射机工作时间8小时以上；
15.含1台一拖二接收机及2只手持式话筒.</t>
  </si>
  <si>
    <t>八路天线放大器</t>
  </si>
  <si>
    <t>系统参数
1.天线翼板与强波器参数
天线类型：对数周期指向（LPDA）
频率范围：400-950MHz
输出接口：卡口母座（BNC)
天线阻抗：50 Ω
内置强波器：+2db,+6db,+8db,+12db（四档可调）
工作状态指示： 带电源与增益量LED指示
指向性：水平90°垂直60°
指向极性：垂直极化
工作电压：偏压电源8~15 V DC
外观尺寸（mm） ：320×275×22（±1mm）
2.分配主机参数
高频信号输入：不低于2路BNC输入
输入端信号最大灵敏度：+32dBm
系统工作总电源： 12V3A
放大信号输出:  8路BNC输出+ 2路BNC备用级联输出
系统DC输出： 4路DC  12V/1A 输出（为接收机供电）
输出/入阻抗： 50 Ω
系统信号输入端对外供电： +8.0V DC / 200mA
外观尺寸（mm）：482长×45高×200宽（±1mm）
3.同轴电缆参数
 线材规格：发泡聚乙烯绝缘同轴电缆LMR195
 阻抗：50Ω
 弯曲半径：25mm
 线损：≤0.24db/m(20度）
 线径：6mm</t>
  </si>
  <si>
    <t>交换机</t>
  </si>
  <si>
    <t>16口全千兆非网管企业级交换机</t>
  </si>
  <si>
    <t>前端设备机柜</t>
  </si>
  <si>
    <t>35CM±5CM高网络机柜</t>
  </si>
  <si>
    <t>音频连接线</t>
  </si>
  <si>
    <t>1.8米音频连接线：莲花（RCA）*2,线径：0.3mm</t>
  </si>
  <si>
    <t>根</t>
  </si>
  <si>
    <t>1.8米音频连接线：3.5（耳机插头）*1,双莲花（RCA）*1,线径：0.3mm</t>
  </si>
  <si>
    <t>变压器</t>
  </si>
  <si>
    <t>产品介绍：
1．具备2路输入、2路输出，工业标准接线端子。
2．隔离静噪抗干扰器，消除“嗡”音和“嗞”音“超大电流声”</t>
  </si>
  <si>
    <t>五孔插座</t>
  </si>
  <si>
    <t>孔位数 5个，额定电流 10A</t>
  </si>
  <si>
    <t>水晶头</t>
  </si>
  <si>
    <t>超五类水晶头100个</t>
  </si>
  <si>
    <t>盒</t>
  </si>
  <si>
    <t>电源线</t>
  </si>
  <si>
    <t>1.屏蔽：铝箔+编织网
2.外被：PVC
3.规格：2芯
4.导体：精炼铜
5.米数：200m</t>
  </si>
  <si>
    <t>卷</t>
  </si>
  <si>
    <t>数字功放</t>
  </si>
  <si>
    <t xml:space="preserve">1.双声道立体声专业数字功率放大器,铝合金面板；
2. 有双声道、单声道和BTL桥接三种输出方式供选择，输出方式开关选择；                                                         
3.每声道音量可调；
4. 立体声工作最小负载阻抗为4Ω，BTL工作最小负载阻抗为8Ω；动态功率强劲，可实现低阻抗驱动。
5. 小信号的时候不会出现交越失真；
6. 内置电压压限。
7. 中高频比模拟功放清晰；                    
8.各通道配备LED工作状态指示；                                 
9.输入灵敏度：≤1000mV                                        
10.信噪比：≥95dB                                                   
11.频响：20Hz-20kHz（±1dB）                                                 
12.通道串扰：≤70dB                                             
13.转换速率：≥15V/uS                                                 
14.阻尼系数/8Ω@1Khz： ≥230                                
15.总谐波失真：≤0.3% （1kHz，正常工作条件）                               
16.额定功率：2X230W@8Ω 2X350W@4Ω 700W@桥接8Ω
17.指示灯：“电源”, “削顶”, “信号”,“保护”,“温度”     保护：超温、直流、短路、连续信号限制 
18.电源：AC220/50-60Hz
19.机器尺寸（L×W×H  mm）：≤483×396×88 (2U)                    </t>
  </si>
  <si>
    <t>音箱</t>
  </si>
  <si>
    <t xml:space="preserve">1.驱动单元 LF8"×1 HF1.35"×1
2.频率响应 65Hz-20kHz
3.灵敏度 95±2dB
4.最大声压级 120±2dB
5.额定阻抗 8Ω
6.额定功率 150W
7.指向性（H×V） 90°×40°
8.尺寸(高×宽×深) 430×240×235mm（±2mm）
</t>
  </si>
  <si>
    <t>支架</t>
  </si>
  <si>
    <t>1.承重≥30公斤
2.重量：≥3.6KG/对
3.架子伸缩长度：210MM~390MM
4.音箱支柱直径：≥35mm
5.可左右调节角度，中间杆子可伸缩调节</t>
  </si>
  <si>
    <t>调音台</t>
  </si>
  <si>
    <t xml:space="preserve">1.8路MIC单声通道+ 4路立体声输入
2.带4编组输出+4组AUX母线辅助输出（包括EFF),
3.1组立体声返回（可分配主输出或编组输出）
4.一组监听耳机输出
5.来自立体声的LPF低通滤波器输出（60-150HZ可调），
6.内置24种DSP数字效果器,，
7.内置USB播放器，MP3播放，USB直插录音
8.内置蓝牙5.0接收播放
9.USB音频声卡（连接电脑)将电脑播放的声音传输到调音台；
10.内置48V幻象电源供电；每个通道带独立开关
11.主输出9段立体声图示均衡器
12.USB可与一路立体声切换，USB可独立调节
13.单声通道100HZ低频衰减开关（高通滤波器）;
14.XLR输入晶体管双差分话放
15.每通道3段参量均衡，80Hz.
16.单声通道带（350Hz-3.5K中音扫频）.12KHz
17.每输入通道MUTE静音开关，PFL耳机开关，平滑100MM行程推子器
18.12段精准三色LED电平灯显示信号状态;
19.12V (LAMP) DJ灯卡侬接口
</t>
  </si>
  <si>
    <t>数字音频处理器</t>
  </si>
  <si>
    <t>1.8路平衡式话筒／线路输入，采用裸线接口端子。
2.8路平衡式输出，采用裸线接口端子。
3.120db的A/D与D/A转换，最高可达96kHz/48K采样率；
4.高速DSP处理芯片Ti450MHzFLOPSDSP处理内核；
5.通道拷贝、粘贴、联控功能；
6.DSP音频处理，输入每通道：前级放大、信号发生器、扩展器、压缩器、5段参量均衡、自动混音台、AFC、AEC、ANC；每输出通道：音箱管理器（8段参量均衡器、延时器、分频器、高低通滤波器、限幅器）。
7.全功能矩阵混音功能。
8.内置自动混音台功能
9.AEC自适应回声消除功能，可以处理超宽带的语音和音频信号；
10.采用子带算法；
11.可支持的最大回声脱尾高达512ms，适合在各种大、中、小型视频会议室使用；
12.使用稳定的双方同时讲话（DoubleTalk）检测方法；
13.收敛速度和终端扬声器非线性失真时的回声抑制比（ERLE）高；
14.ANC自动适应噪音消除功能，可以消除噪声环境下的附加噪声；
15.Enternet多用途数据传输及控制端口；
16.内置自动摄像跟踪功能；
17.RS-232双向串行控制接口用于控制外部其它设备如：视频矩阵等RS-232设备，或接收第三方RS－232控制，如AMX、Crestron，
18.RS-485摄像机控制端口；
19.GPIO可编程控制接口（8组，可自定义输入输出）；
20.支持平板界面操作控制。
21.支持最少8~100组场景预设功能；
22.直观、图形化软件控制界面，可工作在WindowsNT4.0／2000／XP/Windows7系统环境下</t>
  </si>
  <si>
    <t>1.两个真分集模组一体化，每个模组两个加长L型天线，共不少于4条天线；
2.采用红外线对频，每通道音量单独可调；
3.支持平衡XLR输出和不平衡6.3mm输出；
4.具有高保真音色,独特的干扰噪音静噪功能；
5.液晶显示屏，可显示频率、频道、静噪、电平等信息，人机对话一目了然；
6.可锁定功能按键,防止在设置完成后意外更改系统设置；
7.系统内任何一支话筒与任何一台接收机都可对频</t>
  </si>
  <si>
    <t>八路智能电源控制器</t>
  </si>
  <si>
    <t>1.按顺序开启或关闭≥8路受控设备的电源。
2.可以通过定时器自动控制或人工控制。
3.插座总容量 ≥3.5kVA,≥16A。
4.每个插座最大输出为220V，10A；
5.定时器控制信号 交流220伏，0.01A
6.动作间隔时间 0.4秒-0.5秒
7.保护 AC保险丝
8.耗电 AC220V/50Hz/16A</t>
  </si>
  <si>
    <t>线材</t>
  </si>
  <si>
    <t>1.线芯规格：(28/0.12BS)*2C
2.外被：PVC
3.成品外径：OD6.0mm
4.导体：精炼铜
5.屏蔽：铝箔+128网编织</t>
  </si>
  <si>
    <t>会议桌</t>
  </si>
  <si>
    <t>长宽高：1200*400*760mm（±2mm），面：面贴0.6mm厚胡桃木皮。</t>
  </si>
  <si>
    <t>张</t>
  </si>
  <si>
    <t>便携式音箱</t>
  </si>
  <si>
    <t xml:space="preserve">功率≤80W
15寸低音 号角高音
U段定频话筒*2
4.5AH/12V天能电池
尺寸≥410*360*660MM
炫彩彩灯、可消原唱
配有蓝牙、USB、TF卡
AUX音频输入输出
</t>
  </si>
  <si>
    <t>网关</t>
  </si>
  <si>
    <t>1.▲支持固化千兆电口≥8个，干兆光口≥2个，标准1U设备，提供官网链接及截图证明；
2.▲支持内存≥2GB(提供设备界面截图)；
3.吞吐性能≥2G；
4.支持静态路由、OSPFv2等路由协议；
5为满足数据包按照用户指定的策略进行转发，必须支持策略路由(如:一个策略可以指定从某个网络发出的数据包只能转发到某个特定的接口)；
6.支持多家宽场景，在家宽链路上提供带宽+会话的综合负载均衡；
7.支持基于带宽、负载、源IP、源目的IP、连接数、链路权重、链路优先级、链路质量的接口负载均衡配置；
8.支持通过云平台集中管理、集中配置等;(免费)；
9.▲支持通过抑制P2P流量，能够有对P2P软件进行限速从而避免流量浪费，提升外网带宽利用率(提供产品界面截图)；
10.为方便用户远程接入，设备需支持SSLVPN，并提供免费200路SSLVPN接入授权；</t>
  </si>
  <si>
    <t>光模块</t>
  </si>
  <si>
    <t>千兆单模光模块,最大传输距离10KM,双纤口,适用LC型接头跳线</t>
  </si>
  <si>
    <t>核心交换</t>
  </si>
  <si>
    <t>1.固化端口：≥24个10/100/1000Mbps光口，≥4个SFP+光口，8个复用千兆电口，标准1U设备;
2.▲交换容量≥598Gbps/5.98Tbps，包转发率≥148Mpps/222Mpps，提供官网截图证明;
3.为避免网络被异常流量和突发流量波及导致网络瘫痪，要求设备支持QOS，支持端口流量限速;
4.支持专门针对CPU的保护机制，能够针对发往CPU处理的各种报文进行流量控制和优先级处理，保护交换机在各种环境下稳定工作;
5.为方便新建项目开局，要求设备支持对全网同品牌设备整网一体化统一组网，并通过网关对交换、AP、AC进行集中化的调试，避免各区域分别调试的麻烦。提供官网截图证明;
6.▲支持网管平台管理，通过可上网的PC或者手机，即可完成部署，即插即用，支持可视化整网拓扑、前面板端口通断状态呈现、CPU、内存利用率、设备配置等功能，提供功能截图;</t>
  </si>
  <si>
    <t>POE交换</t>
  </si>
  <si>
    <t>固化千兆电接口数≥24个，千兆SFP光口≥4个，最大可用端口≥28个，提供官网截图作为证明材料；
2.支持PoE供电口≥24个，整机PoE输出功率≥370W，单口最大输出功率≥30W；
3.交换容量≥336Gbps，包转发率≥78Mpps，提供官网截图作为证明材料；
4.支持生成树STP/RSTP;提高容错能力，保证网络的稳定运行和链路的负载均衡，合理使用网络通道，提供冗余链路利用率；
5.支持静态链路聚合
6.支持DHCPSnooping；
7.支持交换机0配置上线,支持自组网，支持云端或APP管理；</t>
  </si>
  <si>
    <t>1.固化千兆电接口数≥16个，千兆SFP光口≥2个，最大可用端口≥18个，提供官网截图作为证明材料;
2.支持PoE/PoE+，整机PoE功率≥240W，单口最大输出功率≥30W;
3.交换容量≥36Gbps，包转发率≥27Mpps，提供官网截图作为证明材料;
4.要求所投产品可检测链路的通断，并支持端口下的环路检测功能，防止端口下因私接Hub等设备形成的环路而导致网络故障，保留测试权力;
5.为了提升运维的便捷性，要求所投交换机支持手机APP集中管理，能够实现拓扑呈现、端口状态显示、VLAN配置等;
6.要求设备支持802.1Q，支持流控，端口限速，风暴抑制，端口隔离，端口镜像，并可通过WEB界面实现向导性配置;</t>
  </si>
  <si>
    <t>吸顶AP</t>
  </si>
  <si>
    <t>1.支持标准802.11ax、802.11acwave2、wave1、802.11a/b/g/n协议，提供官网截图证明;
2.支持双频5条流，整机最大接入速率2976Mbps;
3.标准吸顶部署AP，提供1个10/100/1000Mpbs自协商以太网口和一个DC电源口
4.为保证设备稳定性和高可用性，要求设备平均无故障工作时间≥250000小时
5.支持AI智能漫游，支持802.11K/V协议，支持快速漫游（802.11r）。
6.支持apmesh,可以扩展Wi-Fi覆盖范围并提高网络性能，支持mesh自愈，有线链路断开可以自行无线mesh，恢复网络
7.支持AI排障，智能诊断网络故障，提供解决方案。</t>
  </si>
  <si>
    <t>AC</t>
  </si>
  <si>
    <t>1.默认可管理AP数512个，提供官网查询链接及截图作为证明;
2.实配5个1000BASE-T 接口;
3.单台设备最大支持的在线无线用户数目≥2K
4.要求设备可使用AP的本地数据转发技术模式，根据网络的SSID和用户VLAN的规划，数据可直接进入有线网络进行本地交换，从而更好的适应未来无线网络更高流量传输的要求。
5.要求设备可以支持二层和三层的组网，支持跨AP跨三层快速漫游，三层漫游可支持基于SSID生效。
6.要设备在不连外网环境中，可以支持全网设备(包括网关，交换机，无线ap)自动发现
7.要求设备内置云控制模式，该模式支持以真实拓扑为入口对全网设备进行可视化配置，可视化监控，可视化管理，包括网关，交换机，无线AP；可实时监测网络环境，故障告警定位，支持内网监控摄像头扫描与智能识别，支持内网穿透远程管理；</t>
  </si>
  <si>
    <t>融合核心(OLT)</t>
  </si>
  <si>
    <t>配套业务线卡，三层网管型光网融合交换机（OLT），支持无源分光网络，16个1000M/100M SFP/PON复用光口，8个10/100/1000Mbps自适应电口，固化2个SFP+万兆光口</t>
  </si>
  <si>
    <t>1、整机无源分光口（PON口）≥16个，同时16个无源分光口可复用以太千兆光口；
2、交换容量≥598Gbps，包转发性能≥252Mpps
3、单个无源分光口（PON口）最大支持接入远端ONU≥32个，整机支持≥512个；
4、整机提供免费ONU注册授权数≥512个
5.支持生成树STP/RSTP;提高容错能力，保证网络的稳定运行和链路的负载均衡，合理使用网络通道，提供冗余链路利用率
6.支持网管平台管理，通过可上网的PC或者手机，即可完成部署，即插即用，支持可视化整网拓扑、前面板端口通断状态呈现、CPU、内存利用率、设备配置等功能;
7.符合国家低碳环保等政策要求，支持IEEE802.3az标准的EEE节能技术</t>
  </si>
  <si>
    <t>易光配件</t>
  </si>
  <si>
    <t>配套电源模块 (支持1+1冗余，交流，150W)</t>
  </si>
  <si>
    <t>2进32出光分路器，均分型，SC类型，铁壳，可单品上机架，可多台组合上机架</t>
  </si>
  <si>
    <t>光AP(ONU)</t>
  </si>
  <si>
    <t>1.光AP（ONU）设备支持千兆下行电口≥3个，千兆上行SC光口≥1个，RJ11模拟电话口（POTS口）≥1个；
2.设备支持上联无源分光器，提供产品官网截图及链接证明
3.内置天线根据房间结构优化，发射功率≤20dBm
4.支持标准的IEEE802.11ac协议，采用双频设计，可同时工作在802.11ac和802.11a/b/g/n模式，提供产品官网截图及链接证明；
5.支持OAM功能，上报ONU光模块信息，包括距离/温度/电压/电流/光强/工作模式；
6、支持APP本地或者远程统一运维管理，能够呈现设备的在线状态、相关网络拓扑、无线功能配置等
7.要求所投产品支持网管平台集中管理，实配网管平台，出现设备掉线、CPU状态、内存状态等问题通过微信告警推送</t>
  </si>
  <si>
    <t>2进16出光分路器，均分型，SC类型，铁壳，可单品上机架，可多台组合上机架</t>
  </si>
  <si>
    <t>千兆单纤单模以太分光光模块，SC类型，波长1490/1310nm，最大传输距离10km</t>
  </si>
  <si>
    <t>光纤</t>
  </si>
  <si>
    <t>四芯双钢丝</t>
  </si>
  <si>
    <t>捆</t>
  </si>
  <si>
    <t>大厅理念展示</t>
  </si>
  <si>
    <t>龙骨造形，灯光装饰，亚克力展板</t>
  </si>
  <si>
    <t>项</t>
  </si>
  <si>
    <t>户外文化</t>
  </si>
  <si>
    <t>金属造形</t>
  </si>
  <si>
    <t>1-4走廊楼廊文化</t>
  </si>
  <si>
    <t>亚克力造形，洞洞板</t>
  </si>
  <si>
    <t>教室内文化展示</t>
  </si>
  <si>
    <t>造形，聚酯纤维</t>
  </si>
  <si>
    <t>党建荣誉室文化</t>
  </si>
  <si>
    <t>亚克力雕刻</t>
  </si>
  <si>
    <t>会议室文化</t>
  </si>
  <si>
    <t>音乐教室文化</t>
  </si>
  <si>
    <t>美术教室文化</t>
  </si>
  <si>
    <t>功能室文化</t>
  </si>
  <si>
    <t>科室牌</t>
  </si>
  <si>
    <t>亚克力，可移动</t>
  </si>
  <si>
    <t>休闲区文化</t>
  </si>
  <si>
    <t>造形装饰</t>
  </si>
  <si>
    <t>饮水区文化展示</t>
  </si>
  <si>
    <t>小学心理辅导室</t>
  </si>
  <si>
    <t>室外办学理念字体雕塑</t>
  </si>
  <si>
    <t>风雨教室（体育馆）</t>
  </si>
  <si>
    <t>雪弗板/亚克力</t>
  </si>
  <si>
    <t>社会主义核心价值观
字体雕塑</t>
  </si>
  <si>
    <t>图书馆内文化展示</t>
  </si>
  <si>
    <t>图书馆大厅文化展示</t>
  </si>
  <si>
    <t>亚克力雕刻文化展示</t>
  </si>
  <si>
    <t>楼体钛金字</t>
  </si>
  <si>
    <t>金属字</t>
  </si>
  <si>
    <t>不低于此配置CPU  Intel Core I5-12400处理器 
主板 Intel 600系列及以上芯片组
内存 8G DDR4 3200MHz 内存，提供双内存槽位
显卡 集成显卡
声卡 集成声卡，提供前2后1共3个音频接口
硬盘 512G M.2 硬盘；
网卡 集成10/100/1000M以太网卡；
光驱 可扩展光驱
扩展槽 1个PCI-E*16、1个PCI-E*1 槽位
键盘、鼠标 原厂防水键盘、抗菌鼠标；
接口 ≥6个USB接口（其中至少4个USB 3.2 Gen1）、1*VGA接口、1*HDMI接口（VGA非转接）；
电源 ≥180W 节能电源  
安全特性 USB屏蔽技术，仅识别USB键盘、鼠标，无法识别USB读取设备，有效防止数据泄露 
机箱 机箱≤7.4L，顶置电源开关键，方便使用；
操作系统 预装Windows 11正版操作系统 
服务 ▲原厂提供三年上门服务，厂商承诺：当日下午4点前报修，下一自然日24点前修复，若没有完成修复，则免费赠送延迟日数对应的月度延保服务；在三年维保时间内，承诺将提供1次免费的尝试性故障硬盘（单盘）数据拯救服务，若未恢复则不计次数；
显示器：同品牌23.8寸  HDMI VGA双接口</t>
  </si>
  <si>
    <t>电脑桌</t>
  </si>
  <si>
    <t>长宽高：1200*600*750mm（±5mm）</t>
  </si>
  <si>
    <t>静电地板</t>
  </si>
  <si>
    <t>防静电地板，陶瓷面</t>
  </si>
  <si>
    <t>A3复印机</t>
  </si>
  <si>
    <t>1、复印打印速度：≥黑白25页/分钟 
2、首页复印时间：≤4.6秒
3、复印打印分辨率：复印：≥600*600dpi  打印：≥1200*1200dpi 
4、内存容量：≥4GB        硬盘容量：≥320GB
5、标配自动双面输稿器，单页：≥80页/分钟
6、预热时间：≤20秒
7、标配双纸盒，纸张容量：≥1200张，可最大扩展至4700张（A4纸）
8、显示屏：10.1英寸全彩色多点触控操作面板
9、可实现自定义操作屏背景及LOGO上传，可循环播放照片及视频
10、纸张重量：标配纸盘：52-256G/M2,手送纸盘：52-300G/M2,双面器52-256G/M2
11、连续复印张数（张）：≥999份
12、缩放比例：25%–400%
13、低功耗模式：≤0.84W，待机：≤58.3W
14、打印语言：PCL6、PostScript3(仿真)
15、接口标准：以太网络（1000/100/10BASE）USB Host I/F,Ethemet  
16、扫描功能：扫描到电子邮件，扫描到文件夹(SMB、FTP)  U盘
17、扫描速度：≥80页/分钟，
18、扫描文件格式：TIFF/JPEG/PDF
19、原稿大小：A3-A5
20、标配国产安全文印读卡器
21、支持中标麒麟、银河麒麟、UOS等国产操作系统。</t>
  </si>
  <si>
    <t>2</t>
  </si>
  <si>
    <t>打印机</t>
  </si>
  <si>
    <t>国产品牌打印复印扫描激光一体机 打印速度不低于30张/分钟，鼓粉一体、网络双面。</t>
  </si>
  <si>
    <t>10</t>
  </si>
  <si>
    <t>速印机</t>
  </si>
  <si>
    <t>扫描方式：盖板式
原稿尺寸：使用原稿台50mm x 90mm 至 310mm x 432mm
最大扫描尺寸：不低于297mm x 432mm
扫描分辨率：不低于600dpi x 600dpi
印刷分辨率：标准 300dpi x 600dpi（穿孔密度：600dpi x 600dpi）设定【快速制版】时300dpi x 400dpi（穿孔密度：600dpi x 400dpi）
印刷用纸尺寸：100mm x 148mm 至 310mm x 432mm
印刷纸张重量：46g/㎡至157g/㎡
最大印刷区域：251mm x 357mm
印刷速度：5档：每分钟60、80、100、120、130张
进纸盘容量：1000-1600张（110mm堆叠高度以下）
出纸盘容量:1000-1600张（110mm堆叠高度以下）
制版时间: 约16秒（A4，长边进纸）；快速制版打开时约14秒（A4，长边进纸）
印刷位置调整：水平：±15mm 垂直：±10mm
原稿处理模式：文字、照片、图文、铅笔
印刷/缩放比率：无倍缩放（50%至200%）、100%缩放比率，3档放大（141%、122%、116%）4档缩小（94%、87%、82%、71%）
操作面板：LED+中文液晶显示屏（LCD）
主要功能：自动进稿器半自动功能（选购自动进稿器时可使用）、扫描对比度调整、网点处理、编程功能、书脊阴影消除、快速制版、机密排版、试印、直接印刷、加密打印功能、节省油墨、印刷浓度调整、隔页纸分页功能、重叠进纸检测功能、均墨操作、计数器显示、计数器报表输出、 PC 端电脑连接打印、用户管理模式、自动休眠设定、自动关机设定、节能模式、适配国产操作系统（选配解析卡）、标配工作底台
油墨供应：全自动（每支1000ml）/版纸供应：全自动（每卷约200张）
废版容量：不低于100张</t>
  </si>
  <si>
    <t>高清录播主机</t>
  </si>
  <si>
    <t>1.▲主机架构：为保障系统运行稳定、安全，要求录播主机采用嵌入式架构设计，非PC、服务器架构。主机为标准1U机架式设备，便于安装部署，并要求录播主机为非壁挂式架构，不存在机身显示屏等产生其他视频、强光源变化从而影响学生课堂专注力。
2.低噪声：要求所投录播主机产生噪声最大值≤16.8dB(A)。
3.视频输入输出：具备高清视频输入接口3G-SDI in≥5、HDMI in≥2；高清输出接口HDMI out≥3；且采集和输出分辨率均支持1080P@30fps。
4.视频编解码：支持标准H.264视频编解码协议，要求支持1080P30fps、720P30fps分辨率格式编解码。
5.POC供电：主机支持连接摄像机通过一根SDI线进行POC供电和视频信号同传。
6..音频输入输出：具备数字音频输入接口Digital mic≥6、线性音频输入接口Line in≥2；线性音频输出接口Line out≥2。
7..音频编解码：采用AAC音频编解码协议标准，并支持音频处理功能。
8..网络接入：具备标准RJ45网络接口，支持100/1000M网络自适应。并要求支持IPv4、IPv6双协议栈。
9..存储容量：内置不少于2T存储空间，用于录制视频文件的本地存储。
10.主机控制：具备Console控制接口≥1，支持RS232/422协议。
▲11.数字视频传输:具备声画同步机制，实现≤100ms的声画同步，保障录制视频质量。（需提供第三方检验报告复印件并加盖公章）
▲12.画面同步:在使用同品牌摄像机的情况下支持时钟跟随技术，实现多机位画面的高度同步。（需提供第三方检验报告复印件并加盖公章）
▲13.分段录制:支持长视频分段录制，在不结束录制 的条件下自动按分段时长将课程视频文件分割录制成多个视频文件，具备不分段、 30分钟分段、60分钟分段三种分段录制方式。（需提供第三方检验报告复印件并加盖公章）
14.同步录制:支持U盘等外设设备接入主机后，在主机正常录制的同时，自动同步录制到U盘中。
15.集中存储录制:支持ftp或http方式对接存储服务器平台 实现分布式录制集中存储归档。
16.录制模式:支持电影模式、资源模式等录制模式。（需提供第三方检验报告复印件并加盖公章）
17.编码码流:码流64Kbps～10Mbps自定义可设，并支持选择动态比特率或静态比特率两种模式。（需提供第三方检验报告复印件并加盖公章）
▲18.多流实时直播:支持RTMP和RTSP视频传输协议，支持4路RTMP同步推流直播+1路TS推流直播，可自定义选择主码流或子码流信号源进行推流。（需提供第三方检验报告复印件并加盖公章）
19.内置音频处理:支持EQ均衡、AEC回声抑制、AGC自  动增益、ANS噪声抑制等音频处理功能。（需提供第三方检验报告复印件并加盖公章）
▲20.多场景设置:录播主机音频设置支持录制模式、互动模式双场景配置，并可在对应的设备使用场景下自动调用。（需提供第三方检验报告复印件并加盖公章）
21.单通道设置:支持对任意线性输入通道进行配置，支持选择无线MIC和多媒体等多种设备类型，支持对音频比特率与采样率等细节参数进行设置。（需提供第三方检验报告复印件并加盖公章）
22.画面布局:提供双分屏、三分屏、画中画等录制布局， 并支持自定义布局方式，支持多个视频图  层自由叠加组合，自定义布局时可随意拖拉画面窗口
23.标签设置:支持视频信号源标签设置，对摄像机实时拍摄信号或HDMI高清输入信号均可自定义名称标签。（需提供第三方检验报告复印件并加盖公章）
▲24.自动跟踪拍摄:支持基于计算机视觉CV技术的AI人工智能跟踪算法.（需提供第三方检验报告复印件并加盖公章）
▲25.互动能力:内置音视频交互能力，无需额外部署互动服务器类设备即可实现“1+3”的互动能力并具备“授课互动”及“会议互动”两种互动模式。（需提供第三方检验报告复印件并加盖公章）
▲26.短号系统：可以通过直接呼叫一个或多个短号快速创 建互动房间。（需提供第三方检验报告复印件并加盖公章）
▲27.分组系统：支持对通讯录自定义添加分组，可对分组内账号进行批量快速呼叫。（需提供第三方检验报告复印件并加盖公章）
▲28.录像管理：支持保存录制文件，并可对录制视频 按标题、主持人、时间、时长进行排序。支持对录像文件进行回放和下载。（需提供第三方检验报告复印件并加盖公章）
19.循环覆盖：支持录像文件循环覆盖功能.（需提供第三方检验报告复印件并加盖公章）</t>
  </si>
  <si>
    <t>录播流媒体处理软件</t>
  </si>
  <si>
    <t>1.要求配套的录播流媒体处理软件在出厂时内置于高清录播主机中。
2.软件架构：软件需采用B/S架构设计，使用主流浏览器通过网络即可访问软件后台进行管理应用。
3.要求录播主机支持录制质量设置，提供1080P、720P等高清标清质量选择，并支持自定义录制分辨率、fps（帧率）、bps（比特率）、gop（画面组）。
4.录播主机支持FTP上传功能，使用者可自定义录像文件上传的FTP路径，并可勾选是否自动上传。
5.本地导播：要求支持连接外接导播台进行控制导播，实现本地导播控制。
6.WEB导播方式：支持基于web浏览器访问导播后台。
7.画面布局：提供双分屏、三分屏、画中画等录制布局，并支持自定义布局方式，支持多个视频图层自由叠加组合，自定义布局时可随意拖拉画面窗口。
8.摄像机预置位：要求支持8个摄像机云台预制位设置，导播过程中可便捷调取摄像机预设位置的画面。
9.字幕台标：要求录制模式下支持Logo台标、字幕设置，可自主上传Logo图标、编辑字幕内容。
10.音量控制：要求可通过导播界面进行音量控制，调整相关输入输出音量大小。
11.录播主机支持片头片尾设置，可上传JPG格式图片作为录制默认的片头或片尾画面。
12.面板管控：支持接入控制面板，对录播设备进行唤醒、录制管理。
13.直播码流：支持自定义直播分辨率和码率，最高支持1080P@30fps，以适应不同网络环境下保持直播的流畅性。</t>
  </si>
  <si>
    <t>录播虚拟抠像软件</t>
  </si>
  <si>
    <t>1.抠像软件高度集成内置于录播主机中，支持1路机位实时抠像处理，满足真人与虚拟场景的合成输出。
2.支持蓝箱和绿箱两种抠像方式，抠像阈值的自定义设置。支持HDMI输入信号作为动态背景叠加，便于教师录制虚拟微课等应用。
3.支持实时预览人物抠像与虚拟背景实时叠加渲染的效果画面。
4.支持抠像拍摄和实景拍摄同步进行，可实时进行虚拟场景和实景拍摄画面的切换录制。
5.支持录制过程中添加LOGO、字幕、转场特效、布局组合等实时在线非编功能。</t>
  </si>
  <si>
    <t>AI智能跟踪处理软件</t>
  </si>
  <si>
    <t>1.摄像机跟踪逻辑分配：支持智能识别接入摄像机的使用定位，并联动摄像机选用对应的跟踪逻辑，如教师跟踪、学生跟踪等。
2.云台控制：支持对接入摄像机进行云台控制技术，实现画面的上下左右移动、放大缩小变焦等操作。
3.检测区域设置：支持对接入摄像机的AI跟踪检测区域设置，可根据实景拍摄画面中框选跟踪区域，框选后只在区域中方能触发跟踪，所见所得方便操作。
4.录制跟踪切换：根据设定的跟踪策略形成跟踪指令，实现多路接入摄像机的全自动AI跟踪画面切换。
5.跟踪屏蔽：支持设置跟踪屏蔽区域，如主动屏蔽掉教师观摩区、窗户窗帘、教室门口、大屏液晶电视等易干扰跟踪效果的地方，所屏蔽的地方系统将不对其进行AI分析跟踪运算，以避免这些地方干扰整体的跟踪效果。</t>
  </si>
  <si>
    <t>高清摄像机</t>
  </si>
  <si>
    <t>1.传感器：要求采用CMOS类型图像传感器，尺寸≥1/2.5英寸
2.像素：有效像素不低于207万
3.变焦：要求支持自动和手动变焦，变焦倍数≥12倍
4.云台转动：要求具备机械云台可进行转动跟踪。水平转动速度范围不少于1.0° ~ 94.2°/s，垂直转动速度范围不少于1.0° ~ 74.8°/s
5.拍摄视场角：要求水平视场角度范围不少于72.0° ~ 6.1°，垂直视场角度范围不少于43.2° ~ 3.5°
6.视频编码：要求支持H.265、H.264高清视频编码协议
7.视频输出：要求具备标准SDI视频输出口≥1，HDMI视频输出口≥1
8.背光补偿：要求具备背光补偿功能
9.控制协议：要求采用VISCA标准摄像机控制协议
10.通讯接口：要求具备RS232/RS422≥1
11.网络接入：要求具备标准RJ45网络接口，并支持100M/1000M自适应以太网接入
12.音频接口：要求具备不少于1路Line in输入口
13.USB接口：要求具备USB Type-A≥1
14.预置位：要求支持设置摄像机预置位，预置位数量≥255
15.图像翻转：要求支持图像水平、垂直翻转，适应摄像机不同的安装方式要求
16.一线通：要求与搭配的录播主机连接，可实现摄像机供电、控制以及视频信号传输
17.高效数据传输：支持对同品牌录播主机实现数字视频数据传输技术，能实现≤100ms的声画同步，在拍摄运动画面和复杂画面时不存在镜头呼吸效应带来的周期性画面焦距抖动
18.AI跟踪：要求内置跟踪算法，摄像机内无额外辅助摄像头也无需增加任何设备即可实现人像自动跟踪，包括水平运动、俯仰运动、变焦、聚焦四维实时跟踪
19.跟踪逻辑自选：要求支持根据AI智能算法，同一摄像机可根据部署使用场景智能应用为教师、学生跟踪模式
▲20.支持教师和学生的AI自动识别切换，根据部署位置、模式自主适配教师或学生的跟踪逻辑。（需提供第三方检验报告复印件并加盖公章）
▲21.支持AI人体特征识别，能够自动识别并锁定跟踪人，人物丢失后再进入拍摄区域可以继续识别锁定进行跟踪。（需提供第三方检验报告复印件并加盖公章）
▲22.支持划分自动跟踪区域，当锁定跟踪人物走出自动跟踪区域时即停止跟踪，直到重新回到区域出现在画面中为止。（需提供第三方检验报告复印件并加盖公章）
▲23.支持设置跟踪锁定解除时间，被锁定教师人员脱离画面跟踪区域后，在跟踪锁定解除时间到达之后自动解除人员锁定，回归默认状态，等待下一位人员进入画面中开始重新锁定跟踪。（需提供第三方检验报告复印件并加盖公章）
▲24.支持五分像、七分像、全身像等多种教师图像跟踪画面模式。（需提供第三方检验报告复印件并加盖公章）
▲25.支持学生智能跟踪，根据学生站立/做下动作状态，进行学生特写跟踪拍摄，并通知录播主机完成画面切换。（需提供第三方检验报告复印件并加盖公章）</t>
  </si>
  <si>
    <t>高清摄像机软件</t>
  </si>
  <si>
    <t>1.摄像机管理软件采用B/S架构，支持通用浏览器直接访问进行管理。
2.支持曝光模式设置功能，包括自动、手动。
3.支持抗闪烁频率、动态范围、光圈、快门参数设置。
4.支持自动白平衡设置功能，红、蓝增益可调。
5.支持噪声抑制设置功能，支持2D、3D降噪。
6.支持摄像机图像质量调节功能，包括亮度、对比度、色调、饱和度。
7.支持摄像机控制功能，包括云台控制、预置位设置与调用、焦距调节等。</t>
  </si>
  <si>
    <t>录制面板</t>
  </si>
  <si>
    <t>1. 控制接口：要求支持RS232控制接口用以连接录播主机。
2. 支持一键式系统电源开关控制。
3. 一键式录制、停止、锁定电脑信号。
4. 支持本地录播全自动的开启、关闭控制。
5. 支持对各画面的自由布局控制，包括单画面全屏、双分屏、三分屏、四分屏、画中画，并传输到听课室。</t>
  </si>
  <si>
    <t>音频处理器</t>
  </si>
  <si>
    <t>1.48K采样率，高速DSP处理芯片。
2.内置功放功能，支持直接对接无源扬声器进行扩音，无需额外另配功放设备。
3.至少支持4路模拟输入+1路立体声输入+2路无线输入；支持4路模拟输出+2路功放输出的音频信号处理。
4.频率响应：20-20KHz。
5.THD+N：≤0.005 。
6.动态范围：≥100dB。
7.幻象供电：支持每路独立48V幻象供电。
8.音频处理：支持DSP音频处理功能，包含反馈消除、回声消除、噪声消除等。
9.支持全功能矩阵混音功能。
10.支持场景预设功能，可通过场景预设切换相应配置。
11.USB背景音乐播放与录制功能，支持通过USB接口自动读取并选择播放U盘中的MP3、WAV等格式的音频文件。</t>
  </si>
  <si>
    <t>音频处理与功放软件</t>
  </si>
  <si>
    <t>1.采用C/S或B/S软件架构设计，支持对音频处理矩阵进行管理。
2.信道管理：提供输入输出信道的快捷控制方式，每个通道的处理器都可以快速直通和启用，选中不同的信道，会自动切换信道信息；
3.扩展器管理：支持通过扩展器调整输入的动态范围；
4.自动增益：支持通过改变输入输出压缩比例来自动控制增益的幅度，自动提升和压缩话筒音量，使之以恒定的电平输出；
5.压缩器管理：支持通过压缩器减少信号高于用户确定的阈值的动态范围，信号电平低于阈值保持不变；
6.均衡器管理：31段频点可单独调节增益，从而达到加强、削弱某些频点的目的，实现不同效果。</t>
  </si>
  <si>
    <t>采访话筒（指向性）</t>
  </si>
  <si>
    <t>1. 单体：背极式驻极体
2. 指向性：超心型
3. 频率响应：40Hz—16kHz
4. 低频衰减：内置
5. 灵敏度≥-29dB±3dB
6. 输出阻抗≥500Ω±20%
7. 最大声压级≥130dB
8. 信噪比≥70dB
9. 动态范围≥106dB
10. 使用电源：48V 幻象电源（48V DC）</t>
  </si>
  <si>
    <t>支</t>
  </si>
  <si>
    <t>多媒体音箱</t>
  </si>
  <si>
    <t xml:space="preserve">
1.高音单元：1＂
2.低音单元：6.5＂
3.频率响应：60Hz-20KHz
4.阻抗： 6Ω
5.功率：60W(RMS)    120W(PEAK)
6.灵敏度：91dB
7.最大声压级：105dB</t>
  </si>
  <si>
    <t>电源管理器</t>
  </si>
  <si>
    <t>1.向录播视频系统、音频系统、显示系统提供统一的、至少八路电源管理； 
2.支持对录播系统控制功能，实现通过录制面板一键启动录播系统相关设备的电源；
3.支持时序电源控制功能，每路延迟一秒，可编程控制；
4.具备内置光电隔离模块，保障负载运行安全；
5.支持提供1路最大电流不低于10A的电源输出接口；
6.支持RS-485/RS-422/RS-232 等控制协议。</t>
  </si>
  <si>
    <t>视频编辑软件</t>
  </si>
  <si>
    <t xml:space="preserve">1. 支持H.264\H.265（HEVC）等主流视频压缩格式。
2.支持同时导入多个视频，进行同步编辑，包括合并、剪辑等功能。支持添加视频轨道、音频轨道和文字轨道。实现了音频、视频、字幕的同步编辑与多格式同步输出。 
3. 提供素材筛选功能，展示用户添加的各种视音频文件、图片，可按“视频”、“图像”和“音频”进行分类筛选。
4. 提供输出效果实时预览窗口，支持对编辑效果的实时输出预览，可对预览视频进行进度条拖动、全屏播放、音量调节等功能。
5. 具有转场特技功能，支持65种以上转场特技效果可供选择。具有滤镜处理功能，支持54种以上滤镜效果可供选择。
6.具备视频裁剪功能，可对视频的画面内容进行裁剪，聚焦核心内容。同时为了防止视频出现变形，裁剪时支持锁定宽高比，保证视频比例与原视频一致。
7.支持视频速度调整，可对视频进行加速、减速编辑操作。
8.支持视频旋转，可对视频进行90°旋转、垂直翻转、水平翻转等旋转调整，解决由于拍摄原因出现的视频格式问题。
9.支持视频调色，教师可通过软件对视频进行对比度、饱和度、亮度、色调等调整，保障视频效果。
10.支持视频马赛克模糊化功能，对于视频素材中的某些不适宜点，可采用马赛克进行模糊化处理。
11.支持后期配音功能，对于前期录制视频没有配音或者音频效果不好的话，可以进行后期配音。支持配音过程中的静音、录音降噪等功能。
12.绿幕抠像功能，支持导入绿幕拍摄的视频素材，完成绿幕视频抠像及背景视频叠加渲染。
</t>
  </si>
  <si>
    <t>资源平台主机</t>
  </si>
  <si>
    <t>（1）设备高度：≤1U
（2）★硬件架构：嵌入式ARM架构设计，主机出厂内置视频资源管理平台，无需进行复杂的系统环境、软件安装操作。
（3）系统支持：Linux系统
（4）数据库支持：MYSQL
（5）存储容量：4TB SATA 
（6）网络连接：RJ45千兆网口
（7）通讯接口：USB2.0≥2
（8）支持Rst设备一键复位功能
（9）采用安全电压不大于DC36V供电，节能环保，采用无风扇设计，低噪音。
（10）支持流媒体转发、直播、点播功能，单台主机支持不少于200点转发直播、支持大规模点播。</t>
  </si>
  <si>
    <t>校园教学视频资源管理平台</t>
  </si>
  <si>
    <t>1.信息管理功能
（1）录播管理：支持把录播设备接入平台，实现自动转码、无缝直播点播，并具备直播和点播功能。支持对录播进行远程关机、休眠唤醒、启动录制等操作。
（2）多级平台对接：支持校平台与上级区平台进行对接，校平台资源可像区平台提交数据资源。
（3）录制预约：平台支持用户远程进行在线录课预约，可实现单个或批量预约；支持预约信息的申请。支持用户手机扫码预约录制，扫码后手机端填写录播预约信息即可快速完成预约，录制结束后也可扫码在平台回顾或下载已录制的视频。
（4）资源颗粒度管理：支持视频资源多维度分类，如按年级、学科等分类管理，支持用户自定义分类类型。并支持根据发布时间、用户推荐度和点击热度的不同维度在平台呈现。
（5）视频专辑：支持用户可灵活创建各种视频专辑，并自定义专辑类型，可将一同类型的视频进行归类，便于视频的归整和便捷查询。
（6）公告发布：平台首页提供公告模块，支持通过平台发布校务公告、活动通知、时势新闻等多种类型公告。公告支持按定义的类型进行归类查询，支持用户自定义公告类型。
（7）自动转码功能：支持视频下载、上传、编辑、管理。可实现所有主流视频文件格式自动转码，包括asf、mpg、rmvb、mov、rm、avi、3gp、wmv、flv、mp4等，可设置下载及观看权限，可设置高标清转码清晰度码流。
（8）虚拟切片：支持视频自动划分知识点和教学环节片段，且不破坏视频原来的完整性。支持快速点击知识点、教学环节跳转到相应节点播放。支持对上传的视频添加和修改“知识点”和“教学环节”。
（9）教学行为分析：支持弗兰德斯教学行为分析法（S-T），平台根据跟踪数据生成S-T曲线图，帮助用户进行教学技能提升和评估。S-T行为数据支持后期在线编辑修改，便于教师进行错误修正。
（10）文件检索：支持关键字搜索功能，用户可直接在资源管理平台的页面搜索框输入关键字，对某个视频标题、知识点进行搜索。
（11）一键置灰：支持平台肤色一键置灰功能，切合特殊纪念日氛围。
（12）指定播放：支持设置指定播放源，用户点击任意视频均强制播放指定视频源，便于学校进行重要视频的统一播放和管理。
（13）流量统计：支持平台对用户访问数、页面访问量进行数量统计，访问流量数据可按日、周、月、年、总浏览数进行分类统计。支持以曲线图形式展现10天内的访问流量变化趋势。支持对视频直播量、点播量统计。
（14）存储管理：平台支持自定义视频的保存期限，支持永久保存，支持自定义视频保存天数期限，到达期限后自动删除；同时支持平台对录播内的视频保存期限进行管理，支持永久保存和自定义期限并在到达期限后录播自动删除视频文件。
2.直播点播功能
（1）基于FLV、HLS主流协议直播技术，无需安装插件即可进行跨平台（Windows、Linux、IOS等）视频点播观看。
（2）支持流媒体转发服务，平台支持不少于200点以上高清直播功能。
（3）集群技术：支持直播集群技术，以支持系统的横向拓展，随系统应用规模的拓展逐渐增加转发服务器以支持更大规模直播。
（4）多码率支持：点播视频时可根据网络情况在播放器窗口进行高标清切换观看。
（5）支持直播权限及密码设置，让直播信息更加安全。
（6）支持上传教案、课件等视频附件，附件可与视频进行绑定。支持word、excel、ppt、PDF、jpeg等格式。用户在点播视频时下载附件。
（7）提供视频转发分享功能，支持二维码分享和一键转发分享至新浪微博、QQ、微信等社交平台中。
3.微课管理功能
（1）提供微课管理模块，支持自定义微课时长限制，在规定时长内的视频上传平台后自动归类到微课模块当中，并支持按学段、学科进行自动归类整理。
（2）提供专业微课录制软件，支持直接从平台下载微课录制软件并安装于笔记本电脑中。微课视频录制完毕后支持一键上传到平台，或下载到本地电脑保存。
（3）微课录制软件需满足包括教师头像、实物展台、课件PPT在内的三路视频源切换及组合布局录制，支持课件与老师画中画模式。
（4）支持PPT课件导入、课件批注，在微课录制的同时支持PPT分页预览，并进行切换录制。
4.移动APP应用服务
（1）提供自主研发的平台移动端APP，支持Android系统，可与视频资源管理平台对接。
（2）移动端APP应提供视频在线直播、视频点播、专辑点播等功能。
（3）移动端同步支持虚拟切片功能，实现知识点的快速跳转观看、学习，提高学生的学习效率。
（4）支持移动端APP点播视频时查看视频信息、视频附件。
5.其他要求：为了保证系统兼容性，要求平台与录播主机为同一品牌。</t>
  </si>
  <si>
    <t>机柜</t>
  </si>
  <si>
    <t>1.尺寸600*600*1233mm（±2mm）
2.配置：8口PDU国标电源插排×1，固定板部件×3,风扇×2,2"重型脚轮×4，M12支脚×4，M6方螺母螺钉×40，内六角扳手×1</t>
  </si>
  <si>
    <t>满足系统布线需求</t>
  </si>
  <si>
    <t>吸音板</t>
  </si>
  <si>
    <t>环保 防火 吸音板</t>
  </si>
  <si>
    <t>地板</t>
  </si>
  <si>
    <t>环保塑胶地板</t>
  </si>
  <si>
    <t>窗帘</t>
  </si>
  <si>
    <t>双层遮光窗帘</t>
  </si>
  <si>
    <t>吊顶</t>
  </si>
  <si>
    <t>轻钢龙骨矿棉板</t>
  </si>
  <si>
    <t>录播灯</t>
  </si>
  <si>
    <t>1、防护等级：IP40；
2、一体式LED灯具；长1195mm，宽295mm（±2mm）。
3、灯具效能：101.7 lm/W，功率因数：0.97，功率：37.7W；
4、相关色温：5155K，显色指数Ra：96.7、R9：98；
5、灯具平均声压级LPA检测结果：6.2dB（A）
6、教室灯C0-C180面50%光束角：81.6°，C90-C270面50%光束角：87.8°；
7、根据IEC/TR 62778-2014视网膜蓝光危害类别：RG0
8、依据IEEE Std 1789-2015，波动深度：无显著影响；
9、视觉健康舒适度（VICO）：1.54；</t>
  </si>
  <si>
    <t>盏</t>
  </si>
  <si>
    <t>观摩椅</t>
  </si>
  <si>
    <t>1.靠背：人体工学曲线，科学靠背高度
2.底盘： 钢制，加厚防爆，升降25°
3.气压杆：钢制，SGS认证三级气压杆
4.扶手： 扶手可90°翻转</t>
  </si>
  <si>
    <t>把</t>
  </si>
  <si>
    <t>枪式摄像机</t>
  </si>
  <si>
    <t>1. 图像最大分辨率不低于2560x1440
2. ▲信噪比不小于55dB。（提供第三方检测报告复印件加盖供应商公章）
3. ▲支持红外补光、白光补光，有效补光距离均能达到30m（提供第三方检测报告复印件加盖供应商公章）
4. ▲需支持IP66防尘防水。（提供第三方检测报告复印件加盖供应商公章）
5. 支持DC12V供电
6. 内置1个麦克风，1个RJ45网络接口
7. 靶面尺寸为1/2.7英寸</t>
  </si>
  <si>
    <t>材质: 铝合金
最小管径: 184.6 × 94 × 65mm</t>
  </si>
  <si>
    <t>个</t>
  </si>
  <si>
    <t>电源</t>
  </si>
  <si>
    <t>12V2A防水电源</t>
  </si>
  <si>
    <t>半球摄像机</t>
  </si>
  <si>
    <t>1. ▲在2560x1440下分辨力可达到1400TVL（提供第三方检测报告复印件加盖供应商公章）
2. 信噪比不小于55dB。
3. 支持红外补光，有效补光距离达到30m
4. ▲需支持IP66防尘防水。（提供第三方检测报告复印件加盖供应商公章）
5. 支持DC12V或poe供电
6. ▲内置1个麦克风，1个RJ45网络接口（提供第三方检测报告复印件加盖供应商公章）
7. 靶面尺寸为1/2.7英寸</t>
  </si>
  <si>
    <t>24口千兆交换机</t>
  </si>
  <si>
    <t>配置：可用千兆电口数量≥24，千兆光口数量≥2
交换容量≥56 Gbps
转发性能≥41.67 Mpps
提供CQC认证证书
支持通过管理平台和手机APP对交换机进行远程控制和状态查看、支持通过管理平台和手机APP展示并管理交换机的拓扑、支持通过管理平台和手机APP对交换机进行远程升级、远程重启功能
交换机支持不同拓扑连接方式，包括网线连接、光纤连接、无线连接
支持通过管理平台和手机APP在网络拓扑中展示交换机详情，包括基本信息、交换机性能使用信息、交换机面板状态、端口信息；支持通过管理平台和手机APP在交换机网络断开、电源故障、端口故障等异常情况时，能实时显示交换机告警内容；支持通过管理平台和手机APP对交换机的端口进行速率、流控、使能配置
支持SNMP管理、LLDP功能
支持工作温度范围为0℃-45℃
支持64Bytes-1518Bytes下均能线速转发
提供至少2年原厂维保服务</t>
  </si>
  <si>
    <t>16口千兆交换机</t>
  </si>
  <si>
    <t>配置：可用千兆电接口数量≥16
交换容量≥56Gbps
转发性能≥41.67Mpps
提供CQC认证证书
支持IEEE 802.3、IEEE 802.3u、IEEE 802.3x，IEEE 802.3ab
支持VLAN
支持SNMPv1/v2c协议、支持LLDP协议、Web管理、SSH
支持终端安全防护
支持QoS
支持STP/RSTP
支持所有端口收、发方向限速，端口镜像，端口隔离
支持DHCP Snooping，支持DHCP CLIENT
支持通过管理平台，手机APP对交换机进行远程控制和状态查看，支持通过管理平台，手机APP对交换机进行系统拓扑展示及管理，支持通过管理平台，手机APP对交换机进行远程升级，重启
支持通过管理平台对交换机间不同的连接方式进行系统拓扑识别，包括网线连接、光纤连接、无线连接；支持通过管理平台展示链路详情，包括传输速率、链路两端设备信息和链路带宽告警。
支持通过管理平台，手机APP在网络拓扑中展示交换机详情，包括基本信息、性能使用信息、交换机面板状态、端口信息
支持通过管理平台对交换机进行链路聚合配置，可以把多个物理网口配置为一个逻辑端口进行数据传输
提供至少2年原厂维保服务</t>
  </si>
  <si>
    <t>8口千兆交换机</t>
  </si>
  <si>
    <t>1. 配置：可用千兆PoE电接口数量≥8
2. 交换容量≥16 Gbps
3. 转发性能≥11.91 Mpps
4. 提供CQC认证证书
5. 支持自适应802.3af/at供电标准，整机最大输出功率≥110 W
6. 支持6KV防浪涌（PoE口）
7. 支持IEEE 802.3，IEEE 802.3u，IEEE 802.3x，IEEE802.3ab，IEEE802.3z
8. 为保证整体系统稳定性，投标产品必须与摄像机为同一品牌</t>
  </si>
  <si>
    <t>核心交换机</t>
  </si>
  <si>
    <t>配置：可用千兆电接口数量≥24，复用的千兆光口数量≥8，非复用万兆光接口数量≥4，支持1个扩展槽位，支持40G（QSFP+）端口
支持独立的console管理串口，≥1个带外管理口
支持USB拷贝文件、MicroUSB登陆设备功能
交换容量：756Gbps/7.56Tbps
转发性能：222Mpps/396Mpps
提供工信部入网许可证，入网检测报告证明
产品符合CQC31-452422-2019认证规则要求，并提供相应的证书
设备内存容量≥2048Mbytes，端口平均转发时延≤3us
支持IPv4 ACL表入方向≥2K条+出方向≥512条
MAC地址表≥64K，ARP表≥32K，端口MAC地址缓存能力≥2048个支持STP/RSTP/MSTP/PVST，支持ERPS/RRPP/smartlink并且收敛时间均在50ms之内
支持802.1X、Portal、Triple认证功能
支持DHCP snooping、DHCPv6 snooping、DHCP Relay、DHCPv6 Relay、DHCP server、DHCPv6 server、SAVI功能
支持RIP、OSPF、BGP、IS-IS协议，支持RIPng、OSPFv3、BGP4+、IS-ISv6协议，支持IPv4/IPv6策略路由
支持OSPFv2 FRR功能，并且10000条路由收敛时间在50ms之内
IPv4路由表≥32K，IPv6路由表≥16K
具备MACsec（802.1ae）硬件加密技术
支持虚拟化本地负载分担、虚拟化单点管理功能、9台设备堆叠、虚拟化堆叠链路冗余保护收敛时间小于50ms
支持链路聚合功能及聚合零丢包功能
支持BFD for VRRP，BFD for IPv4路由，BFD for IPv6路由，策略路由，等价路由
支持CPU保护功能
支持用户的分级分权控制，可以为用户分配不同权限，每个用户只能进行其权限所允许的操作
支持Vxlan二层互通、Vxlan集中式网关三层互通、EVPN分布式网关二三层互通功能
支持通过网管平台在网络拓扑中展示设备详情，包括设备基本信息、性能使用信息、面板状态和端口信息
为保证整体系统稳定性，投标产品必须与摄像机为同一品牌</t>
  </si>
  <si>
    <t>64路16盘位硬盘录像机</t>
  </si>
  <si>
    <t>1. 具有2个HDMI接口、2个VGA接口、2个RJ45千兆网络接口、2个USB2.0接口、2个USB3.0接口、1个RS232接口、1个RS485接口（可接入RS485键盘）、1个eSata接口，1个CVBS接口；具有1路音频输入接口、2路音频输出接口，16路报警输入接口、9路报警输出接口（其中第9路支持受控直流12V输出）；具有1路直流12V输出接口；可内置16个SATA接口硬盘
2. 可接入1T、2T、3T、4T、6T、8T、10T、12TB、14TB、16TB、18TB容量的SATA接口硬盘
3. 可接入64路分辨率为1920×1080的视频图像，支持最大接入带宽640Mbps，最大存储带宽640Mbps，最大转发带宽640Mbps，最大回放带宽640Mbps
4. 设备具有2个HDMI接口，2个VGA接口，1个CVBS接口，支持3组异源输出，每组输出可独立配置全局音频预览
5. HDMI接口最大支持8K输出，当一路输出8K时，另一路最高支持1080P输出；两个HDMI接口可同时支持双4K异源输出（提供第三方检测报告复印件加盖供应商公章）
6. CVBS接口支持10档亮度调节；支持PAL和NTSC制式切换；CVBS最大支持16分屏
7. 显示输出分辨率具有8K(7680×4320)/30Hz, 4K(3840×2160)/60Hz、4K(3840×2160)/30Hz、2K（2560×1440）/60Hz，1080P（1920×1080）/60Hz，UXGA（1600×1200）/60Hz，SXGA（1280×1024）/60Hz，720P（1280×720）/60Hz，XGA（1024×768）/60Hz设置选项
8. 可同时解码输出32路H.265编码、30fps、1920×1080格式的视频图像，或同时解码输出8路 H.265编码、25fps、4096×2160或者3840×2160格式的视频图像，或同时解码输出6路 H.265编码、20fps、4000×3000格式的视频图像，或同时解码输出2路H.265编码、25fps、8160×3616格式的视频图像（提供第三方检测报告复印件加盖供应商公章）
9. 支持同时接入多台测温人脸门禁一体机，可在同一界面上实时显示通道的过人信息，可动态弹窗展示来访人员认证信息、是否戴口罩、体温信息等，并语音播报体温异常、未戴口罩等
10. 支持热成像侦测，接入带有火点检测、船只检测、吸烟检测、温差报警功能的IPC，当触发报警时，样机可联动录像、抓拍并保存图片、弹出报警画面、声音警告、上传中心、发送邮件、触发报警输出，可联动外接球机预置点、球机轮巡、球机轨迹，并按通道、时间、类型检索报警图片，检索结果支持图片和列表两种展现形式
12. 支持将设备日志上传到日志服务器，可配置日志服务器IP地址和端口
13. 最大可接入64路支持高空抛物行为检测的IPC，可联动录像、抓图、蜂鸣报警、预置点、邮件、本地报警输出、IPC报警输出以及日志记录；支持按通道、日期对高空抛物行为进行录像检索，以及关联录像回放，并导出图片；支持在电脑客户端和手机客户端展示高空抛物事件、回放高空抛物轨迹信息；支持在本地预览界面实时展示高空抛物事件轨迹并弹窗回放轨迹信息（提供第三方检测报告复印件加盖供应商公章）
14. 接入带有人体测温功能的IPC，支持在预览界面以卡片形式实时展示体温信息，体温正常为绿色，体温异常为红色，支持根据体温状态联动语音输出，语音支持“体温正常”、“体温异常”。支持按体温状态、温度范围检索人脸图片</t>
  </si>
  <si>
    <t>16T硬盘</t>
  </si>
  <si>
    <t>3.5 HDD,16TB,7200RPM, 512MB, SATA 6Gb/s
高转速：7200rpm
支持RAID应用(搭配NVR)
高达512MB缓冲区，流畅存储视频有效防止丢帧
MTBF(平均故障间隔时间)：不小于100万小时
年写入负载：不小于550TB
24×7全天候高效稳定运行
支持5年有限质保服务</t>
  </si>
  <si>
    <t>监视器</t>
  </si>
  <si>
    <t xml:space="preserve">55寸 4K </t>
  </si>
  <si>
    <t>操作台</t>
  </si>
  <si>
    <t>1.8M±2CM长钢木结构操作台 三工位操作台</t>
  </si>
  <si>
    <t>光纤收发器机架</t>
  </si>
  <si>
    <t>插卡式收发器机框（2U单电源）
业务槽位数量：21个
整机最大功耗：80 W
工作温度：-30 °C - 70 °C
工作湿度：5% - 95%(冷凝)
存储温度：-40～85˚C
存储湿度：5～95%（无凝露）
安装方式：19英寸宽，2U高机架
供电电源：AC220V
电源数量：单电源</t>
  </si>
  <si>
    <t>光纤ODF架</t>
  </si>
  <si>
    <t>24芯</t>
  </si>
  <si>
    <t>尾纤</t>
  </si>
  <si>
    <t>3米</t>
  </si>
  <si>
    <t>条</t>
  </si>
  <si>
    <t>尺寸600*600*2000MM网络机柜</t>
  </si>
  <si>
    <t>PDU</t>
  </si>
  <si>
    <t>10孔</t>
  </si>
  <si>
    <t>RVV3*2.5国标</t>
  </si>
  <si>
    <t>米</t>
  </si>
  <si>
    <t>RVV2*1.5国标</t>
  </si>
  <si>
    <t>网线</t>
  </si>
  <si>
    <t>国标超五类双绞线</t>
  </si>
  <si>
    <t>箱</t>
  </si>
  <si>
    <t>电源插座</t>
  </si>
  <si>
    <t>10孔国标</t>
  </si>
  <si>
    <t>铁线槽</t>
  </si>
  <si>
    <t>300*200静电喷涂防火漆</t>
  </si>
  <si>
    <t>线槽</t>
  </si>
  <si>
    <t>PVC40</t>
  </si>
  <si>
    <t>RJ45头</t>
  </si>
  <si>
    <t>六类水晶头</t>
  </si>
  <si>
    <t>光缆</t>
  </si>
  <si>
    <t>光纤收发器</t>
  </si>
  <si>
    <t>千兆</t>
  </si>
  <si>
    <t>对</t>
  </si>
  <si>
    <t>光纤终端盒</t>
  </si>
  <si>
    <t>8口</t>
  </si>
  <si>
    <t>摄像机</t>
  </si>
  <si>
    <r>
      <rPr>
        <sz val="11"/>
        <rFont val="宋体"/>
        <charset val="134"/>
      </rPr>
      <t>1、1/2.5英寸 背照式Exmor R CMOS影像传感器，动态有效像素</t>
    </r>
    <r>
      <rPr>
        <sz val="11"/>
        <rFont val="Arial"/>
        <charset val="134"/>
      </rPr>
      <t>≥</t>
    </r>
    <r>
      <rPr>
        <sz val="11"/>
        <rFont val="宋体"/>
        <charset val="134"/>
      </rPr>
      <t>829万（16:9），总像素857万，4K/25P视频录制，快捷编辑，支持WiFi及一触功能/5轴防抖（平稳光学防抖智能增强模式），20倍光学变焦，26.8mm广角蔡司镜头，NFC功能
2、、镜头：蔡司镜头（ Vario-Sonnar T*镜头），光圈 F2.0-3.8，数码变焦 250x，f（焦点距离） f=4.4-88mm，f（35mm换算）动态模式 f=26.8-536.0mm(16:9)，f（35mm换算）静态模式 f=26.8-536.0mm(16:9)，f=32.8-656.0mm(4:3)，滤镜直径 55mm，最近对焦距离 约1cm-80cm 
3、容量：</t>
    </r>
    <r>
      <rPr>
        <sz val="11"/>
        <rFont val="Arial"/>
        <charset val="134"/>
      </rPr>
      <t>≥</t>
    </r>
    <r>
      <rPr>
        <sz val="11"/>
        <rFont val="宋体"/>
        <charset val="134"/>
      </rPr>
      <t>64GB内存，最大扩展容量：</t>
    </r>
    <r>
      <rPr>
        <sz val="11"/>
        <rFont val="Arial"/>
        <charset val="134"/>
      </rPr>
      <t>≥</t>
    </r>
    <r>
      <rPr>
        <sz val="11"/>
        <rFont val="宋体"/>
        <charset val="134"/>
      </rPr>
      <t xml:space="preserve">256GB 
4、静态影像记录格式：JPEG（DCF Ver.2.0 兼容, Exif Ver.2.3 兼容, MPF基线兼容） 
5、静态图像尺寸(动态模式) M: </t>
    </r>
    <r>
      <rPr>
        <sz val="11"/>
        <rFont val="Arial"/>
        <charset val="134"/>
      </rPr>
      <t>≥</t>
    </r>
    <r>
      <rPr>
        <sz val="11"/>
        <rFont val="宋体"/>
        <charset val="134"/>
      </rPr>
      <t xml:space="preserve">830万像素 16:9(3840x2160)S: </t>
    </r>
    <r>
      <rPr>
        <sz val="11"/>
        <rFont val="Arial"/>
        <charset val="134"/>
      </rPr>
      <t>≥</t>
    </r>
    <r>
      <rPr>
        <sz val="11"/>
        <rFont val="宋体"/>
        <charset val="134"/>
      </rPr>
      <t>210万像素 16:9 (1920x1080) 
6、静态图像尺寸(静态模式)：L:</t>
    </r>
    <r>
      <rPr>
        <sz val="11"/>
        <rFont val="Arial"/>
        <charset val="134"/>
      </rPr>
      <t>≥</t>
    </r>
    <r>
      <rPr>
        <sz val="11"/>
        <rFont val="宋体"/>
        <charset val="134"/>
      </rPr>
      <t xml:space="preserve">1660万像素16:9 (5440x3056),1250万 4:3 (4080x3056)M: </t>
    </r>
    <r>
      <rPr>
        <sz val="11"/>
        <rFont val="Arial"/>
        <charset val="134"/>
      </rPr>
      <t>≥</t>
    </r>
    <r>
      <rPr>
        <sz val="11"/>
        <rFont val="宋体"/>
        <charset val="134"/>
      </rPr>
      <t>830万像素 16:9 (3840x2160),620万像素 4:3 (2880x2160)
7、内置变焦麦克风，单声道扬声器，自动风噪减弱：是（开/关）
8、双摄录制：是
9、</t>
    </r>
    <r>
      <rPr>
        <sz val="11"/>
        <rFont val="Arial"/>
        <charset val="134"/>
      </rPr>
      <t>≥</t>
    </r>
    <r>
      <rPr>
        <sz val="11"/>
        <rFont val="宋体"/>
        <charset val="134"/>
      </rPr>
      <t>3.0英寸约92.1万像素液晶屏(16:9)，触摸屏，翻转角度约270度
10、最低照度：4K标准模式:9 lux(1/50快门速度)，HD标准模式:6 lux(1/50快门速度)，4K低照度模式:1.8 lux(1/25 快门速度)
HD低照度模式:1.2 lux(1/25 快门速度)
11、自动快门速度：1/6-1/10000
12、人脸检测：是，笑脸快门：是</t>
    </r>
  </si>
  <si>
    <t>照相机</t>
  </si>
  <si>
    <r>
      <rPr>
        <sz val="11"/>
        <rFont val="宋体"/>
        <charset val="134"/>
      </rPr>
      <t>1、搭载2030万有效像素CMOS，配备了40倍光学变焦和24mm广角镜头。DIGIC 8影像处理器，相机搭载了4K短片拍摄功能，最多约10张/秒连拍，便捷的Wi-Fi功能，支持蓝牙功能。
2、CCD/CMOS尺寸：1/2.3"CMOS（高感光度）   
3、总像素数：</t>
    </r>
    <r>
      <rPr>
        <sz val="11"/>
        <rFont val="Arial"/>
        <charset val="134"/>
      </rPr>
      <t>≥</t>
    </r>
    <r>
      <rPr>
        <sz val="11"/>
        <rFont val="宋体"/>
        <charset val="134"/>
      </rPr>
      <t>2110万  
4、镜头：焦距（相当于35mm照相机）24 - 960mm，最大光圈 F3.3（广角）/6.9（长焦），对焦范围1cm-无限远 （广角） 200cm-无限远（长焦） 微距：1-50cm（广角），IS光学影像稳定器：支持  
5、自动对焦方式：智能面部优先+追踪/自动跟踪对焦/中央  
6、LCD：3.0"LCD，约92万点  
7、快门速度：15-1/3200秒    
8、ISO感光度：自动， ISO 100-ISO 3200以1级增减  
9、记录像素：静止图像[4:3]  大：5184×3888 中：3648×2736 小：2432×1824   短片：3840×2160  1920×1080  1280×720  
10、记录媒体：SD存储卡/SDHC存储卡/SDXC存储卡</t>
    </r>
  </si>
  <si>
    <t>5000</t>
  </si>
  <si>
    <t>无人机</t>
  </si>
  <si>
    <r>
      <rPr>
        <sz val="11"/>
        <rFont val="宋体"/>
        <charset val="134"/>
      </rPr>
      <t>1、</t>
    </r>
    <r>
      <rPr>
        <sz val="11"/>
        <rFont val="Arial"/>
        <charset val="134"/>
      </rPr>
      <t>≤</t>
    </r>
    <r>
      <rPr>
        <sz val="11"/>
        <rFont val="宋体"/>
        <charset val="134"/>
      </rPr>
      <t>249克，4K/60fps HDR无损竖拍及4K/100fps视频，全向主动避障，可选34/45分钟续航，20公里全高清图传，全向智能跟随，O4 图传系统
2、最大上升速度：</t>
    </r>
    <r>
      <rPr>
        <sz val="11"/>
        <rFont val="Arial"/>
        <charset val="134"/>
      </rPr>
      <t>≥</t>
    </r>
    <r>
      <rPr>
        <sz val="11"/>
        <rFont val="宋体"/>
        <charset val="134"/>
      </rPr>
      <t>5 米/秒
3、最大下降速度：</t>
    </r>
    <r>
      <rPr>
        <sz val="11"/>
        <rFont val="Arial"/>
        <charset val="134"/>
      </rPr>
      <t>≥</t>
    </r>
    <r>
      <rPr>
        <sz val="11"/>
        <rFont val="宋体"/>
        <charset val="134"/>
      </rPr>
      <t>5 米/秒
4、最大水平飞行速度（海平面附近无风）：</t>
    </r>
    <r>
      <rPr>
        <sz val="11"/>
        <rFont val="Arial"/>
        <charset val="134"/>
      </rPr>
      <t>≥</t>
    </r>
    <r>
      <rPr>
        <sz val="11"/>
        <rFont val="宋体"/>
        <charset val="134"/>
      </rPr>
      <t>16 米/秒（运动挡）
5、最大起飞海拔高度：</t>
    </r>
    <r>
      <rPr>
        <sz val="11"/>
        <rFont val="Arial"/>
        <charset val="134"/>
      </rPr>
      <t>≥</t>
    </r>
    <r>
      <rPr>
        <sz val="11"/>
        <rFont val="宋体"/>
        <charset val="134"/>
      </rPr>
      <t>4000米（搭载智能飞行电池）
6、最长悬停时间：</t>
    </r>
    <r>
      <rPr>
        <sz val="11"/>
        <rFont val="Arial"/>
        <charset val="134"/>
      </rPr>
      <t>≥</t>
    </r>
    <r>
      <rPr>
        <sz val="11"/>
        <rFont val="宋体"/>
        <charset val="134"/>
      </rPr>
      <t>30 分钟（智能飞行电池）</t>
    </r>
    <r>
      <rPr>
        <sz val="11"/>
        <rFont val="Arial"/>
        <charset val="134"/>
      </rPr>
      <t>≥</t>
    </r>
    <r>
      <rPr>
        <sz val="11"/>
        <rFont val="宋体"/>
        <charset val="134"/>
      </rPr>
      <t>39 分钟（长续航智能飞行电池）
7、最大抗风速度：</t>
    </r>
    <r>
      <rPr>
        <sz val="11"/>
        <rFont val="Arial"/>
        <charset val="134"/>
      </rPr>
      <t>≥</t>
    </r>
    <r>
      <rPr>
        <sz val="11"/>
        <rFont val="宋体"/>
        <charset val="134"/>
      </rPr>
      <t>10.7 米/秒（5 级风）
8、影像传感器：1/1.3 英寸 CMOS，有效像素</t>
    </r>
    <r>
      <rPr>
        <sz val="11"/>
        <rFont val="Arial"/>
        <charset val="134"/>
      </rPr>
      <t>≥</t>
    </r>
    <r>
      <rPr>
        <sz val="11"/>
        <rFont val="宋体"/>
        <charset val="134"/>
      </rPr>
      <t>4800万
9、镜头视角：82.1°，等效焦距：24mm，光圈：f/1.7，对焦点：1米至无穷远
10、数字变焦：</t>
    </r>
    <r>
      <rPr>
        <sz val="11"/>
        <rFont val="Arial"/>
        <charset val="134"/>
      </rPr>
      <t>≥</t>
    </r>
    <r>
      <rPr>
        <sz val="11"/>
        <rFont val="宋体"/>
        <charset val="134"/>
      </rPr>
      <t>1200万像素拍照：1至3倍，4K：1至3倍，FHD：1至4倍
11、支持10-bit D-LOgM和HLG色彩模式
12、机身配备</t>
    </r>
    <r>
      <rPr>
        <sz val="11"/>
        <rFont val="Arial"/>
        <charset val="134"/>
      </rPr>
      <t>≥</t>
    </r>
    <r>
      <rPr>
        <sz val="11"/>
        <rFont val="宋体"/>
        <charset val="134"/>
      </rPr>
      <t>4个广视角视觉传感器和下视双目视觉传感器，精确探测各个方向上的障碍物。APAS（高级辅助飞行系统）既支持自动刹停也支持绕行</t>
    </r>
  </si>
  <si>
    <t>1</t>
  </si>
  <si>
    <t>6000</t>
  </si>
  <si>
    <t>半画幅微单相机 16-50mm标准镜头套装 滤镜直径：40.5mm像素：2000-3000万类型：单镜头套装传感器尺寸：APS-C视频采样：4:2:0</t>
  </si>
  <si>
    <t>麦克</t>
  </si>
  <si>
    <t>专业音质无线麦克风 直播降噪收音麦 手机相机收音器采访vlog录音蓝牙领夹麦 一拖二（两发一收 含充电盒)</t>
  </si>
  <si>
    <t>采集卡</t>
  </si>
  <si>
    <t>hdmi高清视频采集卡 单反相机 平板 等真4K采集卡</t>
  </si>
  <si>
    <t>太阳灯头</t>
  </si>
  <si>
    <t>补光灯双色温摄影灯电商直播间灯光视频拍摄常亮灯太阳灯影棚器材 双灯套 深口柔光箱+球罩</t>
  </si>
  <si>
    <t>三脚架</t>
  </si>
  <si>
    <t>摄像机脚架和云台,云台承重不低于2KG</t>
  </si>
  <si>
    <t>空调(立式)</t>
  </si>
  <si>
    <t>3匹空调 外机尺寸不小于
宽958mm；高660mm；深402mm
内机
电压/频率
220V/50Hz
内机机身尺寸不小于
宽400mm；高1811mm；深468mm</t>
  </si>
  <si>
    <t>9000</t>
  </si>
  <si>
    <t>档案柜(木制)</t>
  </si>
  <si>
    <t>长800mm；宽320mm；高1800mm(±5mm) E1级三聚氰胺板，钢化玻璃 铝合金拉手</t>
  </si>
  <si>
    <t>50</t>
  </si>
  <si>
    <t>1000</t>
  </si>
  <si>
    <t>正版图书</t>
  </si>
  <si>
    <t>一、功能需求：
1.阅读类图书：适合小学及教师阅读的各类图书。能够丰富教师、学生的学习生活，扩大知识面，开阔视野，提高教学、学习积极性。2.教师用书：教育教学研究的理论书籍和应用型的专业书籍，内容要具有科学性、知识性、专业性和资料性，有利于教师进行教学与研究和更新观念，拓宽教师知识面。
3.辅助功能:能够丰富教师、学生的学习生活，扩大知识面，开阔视野，提高教学、学习积极性。
二、主要技术指标:
1.出版要求
必须是国内正规出版社出版或印刷的精品图书，其内容必须符合高中认知水平和阅读水平，不接受国外进口图书。
2.图书目录要求
2.1 本次招标的图书须是出版机构（经国家批准的）出版有版权的正式出版物。
2.2 招标人将随机抽样对供货图书进行ISBN号的检测，一旦发现盗版图书，将取消其供书资格并给予相应的经济处罚。经验收后，发现图书质量不合格的图书，中标供应商须予以退换。
三、图书印刷质量及装订执行标准：
1.封面印刷
套印准确，字、图、点、线印迹清楚，不花、不毛、不糊，实地版墨色均匀，无回胶印，背面不脏。
2.插图印刷
（1）套印准确，层次分明，轮廓实，电分制版无浮雕印。
（2）网点清晰饱满，小点不秃，大点光洁不糊，质感好。
（3）墨色均匀厚实，色彩鲜艳有光泽，肤色正，接版准确，色调深浅一致。
3.正文印刷
（1）压力：压力适度，全书前后轻重一致。
（2）墨色：全书前后墨色一致，浓淡适度。
（3）套印：版面端正，正反套印准确。
（4）文字：文字、标点清晰，笔锋挺秀，无缺笔断划，标题黑实不花，小字不糊不瞎。
（5）其它：书面无脏污、破损，无钉花、野墨。
4.装订
（1）开本尺寸符合设计要求，套书规格一致，成品裁切方正，无明显刀花，无连接页、折角、破头。
（2）书背平整，无空背、起泡、明显皱折，书脊字居中，封面齐色，边框要色正(八字折等)。
（3）全书页码折正，书面平服，无皱折(八字折等)。
（4）骑马钉、平钉的钉脚不翘，无断丝、凸肚，钉距匀称，坚实牢固易翻不脱页。
（5）其它：书页整洁，无赃污、破页、野胶。
5.包装要求：
图书包装必须符合国家相关标准要求，且须按采购人要求分类、包装供货。每包重量不得超过20Kg，内附书目清单，包装外面贴好标识（包号、册数），包装应适应长远距离运输，防潮、防震、防锈和防野蛮装卸，以确保图书安全无损运抵采购人指定地点。
6.执行标准
（1）《中华人民共和国产品质量法》及新闻出版总署公布的《图书质量管理规定》标准。
（2）CY/T 5-1999 平版印刷品质量要求及检验方法。
（3）CY/T 27-1999 装订质量要求及检验方法精装。
（4）CY/T 28-1999 装订质量要求及检验方法平装。
（5）CY/T 29-1999 装订质量要求及检验方法。
四、保证所有图书均为正版发行，出版手续齐全，无知识产权、版权纠纷。中标人必须保证所供图书为正版图书，若是盗版书或因是版权所引起的纠纷应由中标人负全部责任，并承担由此造成的一切后果及相应的经济和法律责任。
五、质量标准: 图书印制质量标准。
六、图书售后服务要求：
a.质保期：≥12个月，质保期内免费更换有缺陷的书籍；按合同要求免费配送到采购人指定图书存放地点，并负担图书缺损、更换、运输、卸货等所有费用。
b.服务响应时间：如出现倒装缺页等质量问题，成交供应商在接到通知后24小时内响应，3个工作日内完成替换，并承担替换的费用。</t>
  </si>
  <si>
    <t>册</t>
  </si>
  <si>
    <t>数据加工</t>
  </si>
  <si>
    <t>1.馆藏章：给每册图书加盖红色馆藏一处，书口位置加盖骑缝章
2.书标和书标保护膜：给每册图书加贴1枚书标，粘贴于书根。
3.条形码：条形码位置在书名页上方天头中间，有重要文字稍微调整避开，如果此位置不能贴，可以左右移动。
4.排架：排架要准确，按图书二十二大类分类。                                               5.防盗磁条每本书一根</t>
  </si>
  <si>
    <t>图书馆管理系统</t>
  </si>
  <si>
    <t>1.支持图书馆行业标准:《IS02709文献目录信息交换磁带记录格式》、《中国机读目录通讯格式CNMARC》、《国际标准书目著录》
2.支持isbn套录编目，只需输入图书isbn号就可以自动下载书目详细信息，不需要手工录入，准确率及数据完整性达到99%以上。
3.▲允许多人同时编目，能单独设置每个操作员财产号区间。（需提供功能截图）
4.支持财产号与条码号自动一致设置
5.支持库德巴码校验位自动生成设置
6.支持ISBN13、ISBN10、EAN、统一书号格式录入，支持一种格式录入后任意格式都能检索到本书目。
7.提供MARC编辑器与传统条目式录入两种界面风格。并能再系统参数设置。
8.保证一个或多人同时编目时，种次号不重复不跳号。自动生成索书号且不重复。
9.提供馆藏数据导出功能，允许随时导出全部/部分馆藏marc数据，提供marc数据导入功能，按指定馆藏字段格式导入书商加工的数据。
10.支持书标打印，支持书标模板设置，能灵活设置打印内容，可视化拖拽位置移动、字体及大小。参数设置支持各种规格尺寸书标纸张。
11.能通过条件限定批量打印书标与补打单个书标，能设置打印位置及书标份数避免浪费书标，达到像素级精确打印。
12.▲提供智能流通功能，扫码读者条码与图书条码即可完成图书借阅与归还操作。（需提供功能截图）
13.▲需提供临时延期功能。允许限定特定读者或全部读者自定义天数临时延期。（需提供功能截图）
14.推送消息到读者微信，当借还图书成功后，平台自动推送详细消息到读者手机微信并提示应还日期及当前借阅册数。
15.▲读者类型可以定义最大借阅册书、天数、是否允许续借与预约、续借次数、预约保留天数。（需提供功能截图）
16.流通借阅规则允许读者类型、文献类型、馆藏地、中图分类多种组合组配方案。
17.支持条码卡、1C/ID卡、身份证借阅和归还图书，具备整合后期数字化校园 一卡通（如售饭、门禁等)的能力
18.支持无卡借阅，读者出示手机二维码即可扫码借阅，无需出示读者证卡。
19.本馆统计 能直观查看本馆概况包括读者数量、馆藏数量、人均册数、借阅量、读者类型、读者单位、馆藏地、操作员。
20.支持读者排行、读者单位借阅排行、读者单位借阅趋势、读者类型借阅排行、读者类型借阅趋势、中图法分类借阅、超期罚款统计、读者分布的统计并以图表展现，统计结果清晰直观。
21.支持图书借阅排行、馆藏分布、文献借阅率、文献利用率、馆藏地借阅量、中图分类借阅量、馆藏增长趋势的统计，能以图表形式直观显示。（需提供功能截图）
22.能够为中心馆提供区域图书馆概况、馆藏量统计、借阅趋势图表统计、中图分类馆藏分布图表、中图分类借阅分布图表、馆藏增长趋势图表。
23.提供”我的图书馆”功能，允许读者查看个人基本信息、借阅列表、借阅历史、违章罚款、荐购记录、书评管理、秘密修改自助操作。
24.支持通过MARC检索点检索文献信息，并能显示机读格式、书目二维码，支持查看文献书评允许读者登录我的图书馆后发布书评。          
25.图书管理软件采用B/S体系结构，后台数据库使用 SQLSERVER 数据库.</t>
  </si>
  <si>
    <t>扫描枪</t>
  </si>
  <si>
    <t>光学性能
读码模式:激光
光源类型:可视激光二极管，波长 630-650 纳米
光源:265 LUX (130nm)
扫描模式: 双向扫描
扫描速度:  120次/秒
精度: ≥4mil
印刷反差 :≥30%
环境温度:23° C
周围照明:0-100,000 lx
操作环境
使用环境:0°C-60°C
储存温度:-40°C-80°C
存储湿度:5%-90%
电气特性
最高功率:0.247W
工作电压:（3.3V~4.2V）±5%
最大电流:65mA
操作电流:10mA (待机); 65mA (扫描); 
视界:34° V x 46° H(垂直 x 水平) 
扫描角度: ±65°, ±60° 
解码能力
解码类型 UPC-A，UPC-E，UPC-E1，EAN-13，EAN-8，ISBN/ISSN，39 码，39 码（ASCII 全码），32码，Trioptic 39 码，交叉 25 码，工业 25 码（Discrete 2 of 5），矩阵 25 码，库德巴码（NW7），128 码，UCC/EAN128，ISBT128，93 码，11 码（USD-8），MSI/Plessey，UK/Plessey，中国邮政码
提醒模式:蜂鸣器, LED 指示灯 
操作方式:手动（依次扫描设置条码）
物理性能
尺寸: L*W*H (mm):165*70*90 mm
重量: 扫描枪:450g
颜色: 黑色
数据线长度 1.8m
手柄材质: ABS+TPU
安全法规
安全等级：EN60825-1，class 1，国家一级激光安全标准
EMC 电磁兼容性： EN55022，EN55024</t>
  </si>
  <si>
    <t>枚</t>
  </si>
  <si>
    <t>借阅卡</t>
  </si>
  <si>
    <r>
      <rPr>
        <sz val="11"/>
        <rFont val="宋体"/>
        <charset val="134"/>
      </rPr>
      <t>免费设计满意后采购。  大小：</t>
    </r>
    <r>
      <rPr>
        <sz val="11"/>
        <rFont val="Arial"/>
        <charset val="134"/>
      </rPr>
      <t>≤</t>
    </r>
    <r>
      <rPr>
        <sz val="11"/>
        <rFont val="宋体"/>
        <charset val="134"/>
      </rPr>
      <t>85*54mm（条码卡）</t>
    </r>
  </si>
  <si>
    <t>电磁波防盗门</t>
  </si>
  <si>
    <t xml:space="preserve">产品功率小于5瓦。
检测通道70厘米到85厘米宽。
稳定成熟的多通道联机技术可多通道联机使用。
可以直接地面安装或在地面垫底板,专用线槽。 
工作电压：交流220V、频率 50Hz
天线功率： 3.6W-5W
外型尺寸：145 cm*54.5cm*4cm
探测范围： 高：5-155cm 宽：70cm以上
</t>
  </si>
  <si>
    <t>充消磁器</t>
  </si>
  <si>
    <t>感应式冲消磁器
技术参数：
电压 50Hz，220V（±10%）
充磁功率 ≤60W
消磁功率 ≤30W
工作环境温度 -10℃---+60℃
平均无故障时间 ≥8000小时
应用高度 4cm≤工作面高度≤8cm
工作频率 50Hz/直流</t>
  </si>
  <si>
    <t>馆员工作站</t>
  </si>
  <si>
    <t>规格：1400*600*760±5</t>
  </si>
  <si>
    <t>钢木书架</t>
  </si>
  <si>
    <t>1.书架规格:约 900mm（长）×450mm（宽）×2000mm（高）±10
2. 采用材料：钢板为优质冷轧钢板，立柱≥1.2 ㎜、中心槽20mm,凸型槽12.5mm 搁板≥0.8 ㎜807*207*25mm,6道折弯加强；两道加强筋7mm宽，两道加强筋间距64mm，两侧面各压制一组加强筋7mm宽，两端定位间距为145mm,挂板≥0.8㎜、442*125mm压型加强；配有两个椭圆孔97*28mm两椭圆孔间距108mm，定位槽间距54mm,两端挂扣间距25mm顶板≥0.8 ㎜、810*450*40mm整体焊接书架中隔棒(挡书条采用φ12mm不锈钢管)≥0.8mm。采用一次冲压成型工艺生产。 木护板技术参数： 1、选用优质压缩板，表面贴防火板皮。 2、木护板分布在书架的顶部、侧面、底部，并用专用螺丝固定。 3、木护板顶部圆弧角设计。 4、颜色可选3. 加工要求: 搁板为双面可调试，立柱、搁板、挂板正面 2 条压型槽增加强度，书架装配后的单架整体尺寸长、宽、高允许偏差应控制在±2 ㎜以内；书架尺寸长按组距计算；立柱截面成型尺寸为45*35㎜，长度偏差应控制在±2 ㎜以内；立柱孔中间圆形φ8mm,圆形两端长条孔宽度为4mm,立柱孔尺寸为20*8mm,孔间距24mm；4道折弯加强 立柱调节孔不少于 39个；组装后的书架上，凡触及人体和存放物品的部分，应无毛边、锐角、棱角等；凡需焊接的部件要求焊接牢  固，表面要平整，不允许出现漏焊、焊穿、气孔、咬边等缺陷；冲压件  表面不允许有裂痕；涂层表面应平整光滑，色泽均匀一致，不允许有流  挂、起粒、皱皮、露底、剥落、伤痕等缺陷。采用不含二氧化硫、 磷等重金属及有机挥发物，环氧聚酯混合型热固性粉末喷塑，静电喷涂、高温固化, 单面涂层厚度≥0.08mm，达到环保标准。 5.立柱、侧板等全拆装结构，图书架颜色为灰白色，可双面 6 层放图书。</t>
  </si>
  <si>
    <t>节</t>
  </si>
  <si>
    <t>四人位阅览桌椅定制</t>
  </si>
  <si>
    <t>规格1500*800*750mm。
立柱：40*40*1.22mm方管 冷轧钢板：0.8mm桌面：25mm三聚氰胺板防火桌面
椅：标准及材质：座面长360mm,宽360mm；背面长490mm，宽330mm，椅腿标准及材质：立腿采用1.0mm钢管。</t>
  </si>
  <si>
    <t>笔记本电脑</t>
  </si>
  <si>
    <t>国产品牌CPU≥12代I5 16G 512G 出厂预装Windows11 原厂三年质保</t>
  </si>
  <si>
    <t>篮球架(室内)定制</t>
  </si>
  <si>
    <t>平箱防液压篮球架伸臂为2.25米，篮圈上沿离地面高3.05M，球架底座尺寸（单位mm）：（长2000宽1000 mm前高350后高350）±5mm
1、安全玻璃篮板：采用高强度安全钢化玻璃。
2、篮球架托杆：采用100mm×100mm和80mm×80mm。
3、立柱：方管型材（60mm×60mm双柱组成，总宽300mm，厚壁3.0mm）。
4、弹簧篮筐：采用45＃Ф18元钢和Ф10钢管组成，采用双弹簧、抗拉强度高。能承受700kg强度、不变形、不断裂。 
5、大拉杆：采用国家标准圆管60mm×60mm型材</t>
  </si>
  <si>
    <t>副</t>
  </si>
  <si>
    <t>10000</t>
  </si>
  <si>
    <t>篮球架(室外)定制</t>
  </si>
  <si>
    <t>凹箱篮球架伸臂为1.8米，篮圈上沿离地面高3.05M，球架底座尺寸（单位mm）：（长2000 mm宽1000 mm前高350*后高350）
1、安全玻璃篮板：采用高强度安全钢化玻璃。
2、篮球架托杆：采用60mm×60mm和60mm×70mm。
3、立柱：方管型材（60mm×10mm扁方管组成，总宽100mm，厚壁2.5mm），抗拉强度高。
4、弹簧篮筐：采用45＃Ф20元钢和Ф10钢管组成，采用双弹簧、抗拉强度高。能承受1000kg强度、不变形、不断裂。 
5、大拉杆：采用国家标准圆管60mm×60mm型材</t>
  </si>
  <si>
    <t>8000</t>
  </si>
  <si>
    <t>排球架</t>
  </si>
  <si>
    <t>网高调节高度：1920~2550mm。</t>
  </si>
  <si>
    <t>乒乓球台定制</t>
  </si>
  <si>
    <t>1.规格：2740×1525×760mm
  主要承载立柱为40×40×1.5mm；主要承载横梁为40×20×1.5mm
2.台面厚度15mm；半张台面对角线之差为1mm；
3.端边线宽度为20mm，中线宽度为3mm；中线与网间距离为45mm；
4.球台脚架体外侧距离球台端线外侧220mm；球台脚架体外侧距离球台边线外侧215mm；
5.球台端线位置下面的脚架体横撑离地高度为355mm，球台边线位置下面的脚架体横撑离地高度为455mm；
6.脚轮直径为75mm，脚轮宽度为20mm；
7.球网组件连接区的自由空间宽度为100mm，深度＞100mm；</t>
  </si>
  <si>
    <t>足球门定制</t>
  </si>
  <si>
    <t xml:space="preserve">1、足球门，5人制足球门。
2、球门内口高度2000±10mm,球门内口宽度3000±10mm，对角线差≤15mm,横梁挠度≤10mm。
3、足球门由横梁、立杆、两侧撑杆、两侧横杆和后侧横杆组
4、球门立杆和横梁均采用直径76mm×3.5mm的优质钢管制成，上设网钩，置网方便，网球系线柱两侧撑杆采用直径45×3.5mm的钢管制成，横梁和立杆上没有可能危害到运动员安全的链接物件露在外面。
</t>
  </si>
  <si>
    <t>篮球</t>
  </si>
  <si>
    <t xml:space="preserve">篮球圆周长749～780mm，圆周差：≤4mm，重量567～650g </t>
  </si>
  <si>
    <t>150</t>
  </si>
  <si>
    <t>足球</t>
  </si>
  <si>
    <t>足球圆周长680～700mm，圆周差≤4mm，重量410～450g</t>
  </si>
  <si>
    <t>乒乓球拍</t>
  </si>
  <si>
    <t>1.两支为一副，双面反胶，鲜红色和黑色，拍面平整。2.拍柄、拍面、拍身边缘均应光滑无光泽，拍身边缘不得呈白色。3.胶粒分布均匀，高度应不低于0.5mm。4.胶合部位牢固，不开裂。</t>
  </si>
  <si>
    <t>80</t>
  </si>
  <si>
    <t>乒乓球</t>
  </si>
  <si>
    <t>有缝球，40+mm</t>
  </si>
  <si>
    <t>200</t>
  </si>
  <si>
    <t>大体操垫</t>
  </si>
  <si>
    <t>1、体操垫规格为:2000×1000×100mm±2mm。</t>
  </si>
  <si>
    <t>20</t>
  </si>
  <si>
    <t>小体操垫</t>
  </si>
  <si>
    <t>1、小体操垫规格（折叠）为600×600×1200mm±2mm。</t>
  </si>
  <si>
    <t>排球</t>
  </si>
  <si>
    <t>排球圆周长650～670mm，圆周差≤5，重量235～300g</t>
  </si>
  <si>
    <t>120</t>
  </si>
  <si>
    <t>跳绳</t>
  </si>
  <si>
    <t>1.规格：长度3000mm±5mm，直径不小于8mm，质量不小于120g；柄的规格：长度130mm±2mm，直径33mm±1mm（握手柄），重量不小于90g（2个）。 
2.绳与柄的连接滚动流畅，绳的长度方便调节，有锁紧绳装置</t>
  </si>
  <si>
    <t>12</t>
  </si>
  <si>
    <t>发令枪</t>
  </si>
  <si>
    <t>定装式发令弹，弹量：两发，发射方式：单发，声响：镗口正前方100m处，声强值不小于60分贝，烟雾：在规定背景下，镗口正前方150m清晰可见</t>
  </si>
  <si>
    <t>300</t>
  </si>
  <si>
    <t>秒表</t>
  </si>
  <si>
    <t>电子秒表，供体育教学及比赛训练用。60道以上，精度1/100秒。防水防震。三排数码显示，具有分散、重叠和累计时间显示功能。具有记忆、存储、重现功能，能存储60种以上信息（10人以上的成绩）。</t>
  </si>
  <si>
    <t>8</t>
  </si>
  <si>
    <t>发令台</t>
  </si>
  <si>
    <t>1.发令台基本外形尺寸 不小于长 宽 高=600 600 1300（㎜）±5mm。
2.发令台主要由底架和推手柄组成  
3.发令台底部设置有滚轮，移动方便。</t>
  </si>
  <si>
    <t>铅球</t>
  </si>
  <si>
    <t>应用铸铁、表面经车床加工而成，有调节配重的旋转孔，表面光滑无皱纹，无斑点，无明显划伤，耐腐蚀级别为6级。</t>
  </si>
  <si>
    <t>拔河大绳</t>
  </si>
  <si>
    <t>材质：植物麻 规格：30米长 直径：3.5cm 要求：手感好、不伤手、不扎手。</t>
  </si>
  <si>
    <t>篮球车</t>
  </si>
  <si>
    <t>长120cm，宽80cm，高90cm（±5mm）。</t>
  </si>
  <si>
    <t>辆</t>
  </si>
  <si>
    <t>钢琴</t>
  </si>
  <si>
    <t>1、尺寸：1480*580*1200mm±2mm
2、铁板：亮光珠光粉金黄色铁板。
3、音板：高冷云杉木音板。
4、琴弦：防锈钢线。
5、弦码：色木多层板。
6、弦轴板：由多层坚硬的色木交错拼接而成。
7、弦槌：羊毛毡制作的弦槌。
8、制音器：羊毛毡。 
9、琴键：亚光黑键。</t>
  </si>
  <si>
    <t>架</t>
  </si>
  <si>
    <t>17000</t>
  </si>
  <si>
    <t>电钢琴</t>
  </si>
  <si>
    <t>键盘：88标准键力度触感键盘 
琴盖：折叠式键盘盖
480种音色：其中包括128种国际标准的GM音色，5种中国民族乐器音色和2组鼓组
200种节奏：其中包括13种中国民族风格，可提供128种乐队的演奏效果
示范曲：80首歌曲
显示屏：LCD显示
音色控制：力度，移调+，移调-
脚踏板控制：3个踏板（延音/弱音/后延音）
伴奏控制：启动/停止，节拍速度+，节拍速度-，（灵活的自动伴奏控制功能，在您演奏键盘时提供完整的随心所欲的伴奏状态）
键盘控制：全键盘，和弦
MIDI控制：MIDI输入/输出接口、连接电脑：（可快速而方便地连接到计算器上或其他MIDI设备进行互动及创作）
其他功能：U盘和SD卡直接插入播放音频文件，带红外线遥控器
录音功能：录音，放音，可方便在一轨伴奏下录一轨旋律
双键盘、双音色
内置立体声扬声器，提供高质量的声音效果
音频输入/输出功能
外置双耳机插座</t>
  </si>
  <si>
    <t>4000</t>
  </si>
  <si>
    <t>牛皮鼓</t>
  </si>
  <si>
    <t>1、规格：不小于14cm
2、鼓皮：双面牛皮
3、鼓皮厚而耐打，四周带有泡钉固定</t>
  </si>
  <si>
    <t>45</t>
  </si>
  <si>
    <t>600</t>
  </si>
  <si>
    <t>大军鼓</t>
  </si>
  <si>
    <t>1、材质：专业打击鼓皮，金属鼓腔
2、规格：直径≥580mm
3、配有专用大军鼓背带。</t>
  </si>
  <si>
    <t>小军鼓</t>
  </si>
  <si>
    <t>1、规格：鼓面直径≥320mm
2、配：鼓棒、背带</t>
  </si>
  <si>
    <t>40</t>
  </si>
  <si>
    <t>小号</t>
  </si>
  <si>
    <t>总长：不小于480mm；
表面处理：漆金；
喇叭口直径：不小于110mm；
材质：黄铜材质</t>
  </si>
  <si>
    <t>打击乐器10件套</t>
  </si>
  <si>
    <t>1、碰钟，直径不小于3cm，两个一对，手持碰撞发声
2、串铃：13铃棒铃  1只
3、铃鼓木质鼓圈，直径不小于200㎜。纯铜材质铃片。
4、三角铁：产品用直径为20mm±1mm的优质钢材制造；三角铁和击棍组成；
5、双响筒木质，木材本色，带敲击锤，筒长185㎜±1mm，筒直径50㎜±1mm。
6、木鱼：直径9c㎜±1mm。
7、响板：木质
8、沙锤：塑料材质 一只
9.舞板：塑料贝壳状，1对
10.手鼓：木质圈、仿羊皮鼓面，规格：≥190mm，结构：由鼓身、鼓面组成.
配手提袋</t>
  </si>
  <si>
    <t>画板4开定制</t>
  </si>
  <si>
    <t>规格600mm×450mm。</t>
  </si>
  <si>
    <t>画架</t>
  </si>
  <si>
    <t>1．规格：总高度≥1400mm，边框宽≥38mm，边框厚度≥17mm。2．特点：梯形、12孔，表面光滑、无毛刺、接缝无开裂、整体无疤痕无弯曲，支撑可靠，落地平稳。3．高度升降、倾斜角度可调。</t>
  </si>
  <si>
    <t>美术柜定制</t>
  </si>
  <si>
    <t>尺寸：1850*900*400mm，静电喷涂铁皮厚度不低于0.6mm</t>
  </si>
  <si>
    <t>800</t>
  </si>
  <si>
    <t>美术用桌定制</t>
  </si>
  <si>
    <t>1、规格：1800mm×800mm×740mm</t>
  </si>
  <si>
    <t>写生椅定制</t>
  </si>
  <si>
    <t>1.规格：≥350mm×300mm×400mm；</t>
  </si>
  <si>
    <t>静物台</t>
  </si>
  <si>
    <t>台面：不小于600MM×600MM，带背板，双重折叠支撑架；可折叠。</t>
  </si>
  <si>
    <t>几何体定制</t>
  </si>
  <si>
    <t>材质：石膏 
尺寸≥圆球 直径4cm、四棱锥 14*22cm、正方体 14*14cm、圆锥 14*22cm、长方体 11*22cm、圆柱体 12*22cm、六棱柱 11*12cm、方带方 22*20cm、圆锥带圆 22*20、方锥带方 22*20cm、多面体 14*14cm、八棱柱 11*22cm、六棱锥 14*22cm。圆切面 切面直径4cm、二面体14*14各一件，共15件。</t>
  </si>
  <si>
    <t>16</t>
  </si>
  <si>
    <t>实物投影仪</t>
  </si>
  <si>
    <t>1、镜头输出像素：800万，水平清晰度≥1100TV线
2、变焦：自动对焦，光学变焦≥22倍；数码变焦10倍。
3、输出分辨率：XGA，SXGA，WXGA，720P，1080P
4、图像区域≥A4幅面
5、RGB输入输出各2组，RS232接口1 路
6、帧率：720P模式下，视频速度达到30帧/秒以上。
7、麦克风输入：标准麦克风6.3mm插座。
8、★USB2.0接口：1路，用于PC端数据采集。
9、展示台免开机电脑主机与显示器信号直通。
10、侧灯：2个 LED灯；底灯：LED灯背光板
11、图像存储：32幅；同屏对比：有</t>
  </si>
  <si>
    <t>1500</t>
  </si>
  <si>
    <t>写生静物</t>
  </si>
  <si>
    <t>蜡果六件（香蕉、苹果、桔子、桃子、梨子、西瓜），器皿十六件（花瓶2件、砂锅2件、磁盘2件、瓷碗2件、陶罐2件、铝壶2件、编织篮1件、玻璃制品2件）、玩具四件（毛绒玩具1件、塑料玩具1件、木制玩具1件、布玩具1件）。 应符合JY0001-2003的有关规定。</t>
  </si>
  <si>
    <t>400</t>
  </si>
  <si>
    <t>静物灯</t>
  </si>
  <si>
    <t>1. 材质：金属材料；灯罩：球型罩灯；灯杆：钢管，塑料旋钮，内置弹簧。 2. 规格：立式三节可升降、最大调节高度1500mm、照射角度0°-120°，带万向轮。</t>
  </si>
  <si>
    <t>画框定制</t>
  </si>
  <si>
    <t>1.规格：60cm×45cm；
2.由框架、透明塑料面板、底板、锁扣等组成；
3.透明塑料面板≥2㎜.；
4.悬挂件牢固、可靠，能承受自身重力的2～3倍。</t>
  </si>
  <si>
    <t>画展架(折叠网格)</t>
  </si>
  <si>
    <t>1.6×0.6m实木画架</t>
  </si>
  <si>
    <t>沙盘定制</t>
  </si>
  <si>
    <t>1）标准沙箱1个:内侧尺寸为720×570×70mm，沙箱边厚17mm，实木喷漆，外侧涂木本色，内侧涂天蓝色。沙箱需要嵌扣在一个同材质的框式固定架子上以增加其稳定性，便于活动中沙箱的移动和搬运。
（2）沙子：天然专用水洗沙，颗粒均匀，环保安全，不少于10KG。
（3）沙具：玩具或物品接近于现实之物。可分为九大类57小类，必备的玩具有人物、动物、植物、建筑、家具与生活用品、交通运输工具、食物、石头与贝壳等，数量不少于1500个。
（4）沙盘辅助设备:包括沙耙、沙刷、沙铲、喷水壶等。
（5）沙具柜2个:木质。尺寸为1600×800×300mm，9层。</t>
  </si>
  <si>
    <t>沙发定制</t>
  </si>
  <si>
    <t>组合沙发，单人位1，双人位1，三人位1</t>
  </si>
  <si>
    <t>茶几定制</t>
  </si>
  <si>
    <t>100*50*50cm</t>
  </si>
  <si>
    <t>心理评测软件</t>
  </si>
  <si>
    <t>主要功能：
1、界面可视化：（1）主页学校情况呈现包括：量表数量、测评数量、班级数量、预警数量和近30日测评数量趋势图。（2）心理普查信息包括：所用测试量表信息、参与人数、男女占比、应参与人数、实际参与人数、完成全部测评数、预警人数和预警量表占比。
2、数据导入功能：提供完善的数据导入服务,通过系统模板方便心理老师将全校学生和班级信息一次性添加到系统，并自动生成班级和学生信息方便智能便捷。
3、班级管理员权限管理：可根据需要设置班级管理员查看所属班级学生信息和全校学生信息。也可设置管理员是否可见：基本信息、报告图片、因子得分、分数级别、因子说明、指导意见和测评答案。
4、测试报告输出：自动生成报告和剖面图，直接显示，心理老师或者班主任可以在每个分值下更改和填写指导建议并以PDF文本样式显示，同时为用户提供文本、带剖面图及彩色等多种打印选择，并且可以采用批量处理的方式，避免了逐条逐步处理报告的繁锁。报告提供了简单报告和复杂报告方式，便于心理老师对测试人员进行讲解。
5、危机预警管理：该系统分为4级预警分别为：红色、橙色、黄色和绿色4级预警监；预警管理侧面研判用户心理健康信息，咨询师可以根据学生情况批量解除、删除和下载预警人员。也可以根据量表、班级、性别等信息进行筛选预警员。
6、二维码扫描测试功能：管理者可使用二维码发起团体测试，测试者只需拿出手机、pad等移动端扫描系统二维码即可实现系统登录、手机端测试、手机端查看报告等多种应用，最大限度的方便管理员和测试用户使用。
7、纸质化答题测试数据导入：为方便照顾低龄和特殊群体，可将通过系统模板将测试答案和用户信息批量导入系统内，自动生成人员信息和测试报告。
8、开展心理普查:  并支持提前结束普查和恢复普查，也可中途增加测评人员。学校在使用该系统时主要用于两方面一方面是心理普查，另一方面是日常测试。心理普查可以全面的了解每个班级的某项指标日常测试是针对个别学生出现的问题进行心理干预前的测试诊断。心理普查与日常测试数据的分开，保证了普查取样的准确性和科学性。
9、团体报告：团体报告分为普查数据和日常数据，系统既可对整个学校进行统计，分析，也可以对某一年级、班级或某一特殊群体、某一年龄段、某一性别等做团体和个体分析。团体报告通过图标形式呈现，数据包括：测评量表、测评人数、参与人数、汇总人数、性别数量、团队平均状态等其他信息。
10、学生档案管理：包括基本信息、联系人信息、奖惩信息、老师评语、自我鉴定等。可设置是否允许学生查看档案和填写自我鉴定。
11、考试成绩导入：可将学生各科考试成绩导入，并支持考试科目无限增加
12、量表管理：不同学校和单位因面对人群不同，可将不常用和常用量表进行禁用和恢复。并根据自身情况将量表自行分类管理。
13、在线咨询功能：学生可选择咨询对象进行心理咨询，老师在线解答。
14、学校名称修改：可根据学校名称更改学校基本信息和logo。
15、班级转移：可将整班学生或部分学生转移到其他班级，提供将某段时间设置为转班提醒功能。
16、软件语音播报：语音播报心理测试题目及答案,实施显示测试进度百分比。
17、断点功能：因断电或者其他特殊原因未能完成测试导致中途中断，下次登录可在上次断点出继续测试并最终完成测试。
18、数据备份还原：数据备份和还原功能。</t>
  </si>
  <si>
    <t>宣泄器材</t>
  </si>
  <si>
    <t>参数：宣泄柱*1、立式发泄球*1、人形宣泄柱*1、硅胶人*1、毛绒棒*2、惨叫鸡*2、摔打球*4、宣泄挂图*8、宣泄包子*2、宣泄手套*5、宣泄壶*1、减压面人*2、惨叫猪*2、魔方*2、布艺脸谱*2、充气宣泄棒*2</t>
  </si>
  <si>
    <t>文化墙</t>
  </si>
  <si>
    <t>亚克力墙贴+心理挂画</t>
  </si>
  <si>
    <t>教师演示台</t>
  </si>
  <si>
    <t>规格：2400*700*850mm ±2mm                                                                 
结构：设置电源主控系统、多媒体设备（主机、显示器、中控、功放、交换机）的位置预留。含330*440mmPP水槽、下水管及三联水嘴。
滑道：抽屉全部采用优质三节承重式滚珠滑道开合十万次不变形。
三联水嘴：鹅颈式实验室专用优质化验水嘴：要求防酸碱、防锈、防虹吸、防阻塞，表面环氧树脂喷涂。开关阀芯为铜质陶瓷芯，高头，便于多用途使用，可拆卸清洗阻塞。出水嘴可拆卸，内有成型螺纹，可方便连接循环等特殊用水水管。
下水管：水槽专配型排水管，不锈钢卡扣连接，安装方便不渗漏。
为保证产品质量及从环保角度保障实验室人员健康，产品必须符合以下技术参数及要求：
1.台面表面耐污染性能要求：符合第三方检测机构耐污染性能测试，至少通过45项化学试剂测试，检验结果均为无明显变化，分级结果为“5级”。检测：1、盐酸（37%）；2、硝酸（65%）；3、氢氧化钠（40%）；4、硫酸（98%）；5、氢氟酸（40%）；6、氨水（28%）；7、甲醛（37%）；8、双氧水（3%）；9、苯酚；10、四氯化碳等45种及以上试剂。
2.台面环保性能：符合第三方检测机构性能测试，检测结果需符合以下技术指标并提供相应的检测结果及报告证明文件：甲醛释放量小于0.1mg/l。
3.台面物理性能1：通过第三方检测机构检测，a、表面耐水蒸气，结果为5级，无变化；b、抗冲击性能大于等于4.0mm；c、表面耐划痕2.5N表面无大于90%的连续划痕。
4.台面物理性能2：通过第三方检测机构检测，吸水厚度膨胀率，检测结果≤0.2%；表面耐磨磨耗值≥55mg，表面情况，磨350转以后无露底现象。表面耐香烟灼烧，结果为5级，无明显变化。
5.台面物理性能3：通过第三方检测机构检测，静曲强度检测结果≥105Mpa，弹性模量≥10640Mpa，耐光色牢度&gt;4级。
7.台面提供符合GB18584-2001检测标准，满足4种重金属含量mg/kg（可溶性铅≤1.1、镉：≤0.02、铬≤0.3、汞：未检出）。
响应文件中需提供 第三方检测机构出具的检测报告（复印件盖供应商公章） 。且报告中须反应台面以上 1～7 项技术指标。
8.教师演示台整体通过GB24820-2009《实验室家具通用技术条件》检测依据，垂直静载荷试验(主桌面）测试，要求零、部件应无断裂或豁裂，应无永久性松动，应无严重影响使用功能的磨损或变形，活动部件的开关应灵便，测试结果为：合格。
9.教师演示台提供符合GB18584-2001检测标准，满足4种重金属含量mg/kg（可溶性铅≤1.1、镉：≤0.02、铬≤0.3、汞：未检出）。
响应文件中需提供 第三方检测机构出具的检测报告（复印件盖供应商公章） 。且报告中须反应第 8～9 项教师演示台技术指标。</t>
  </si>
  <si>
    <t>实验桌</t>
  </si>
  <si>
    <t>规格：1300*1300*740mm±2mm
台面：采用新型、环保、12.7mm实心理化板台面，台面经过电脑数控精加工，整体美观大方。
桌身结构：桌身采用两种不同结构的部件拼装而成，每个部件各3组，采用榫卯连接结构，第一种桌身设计综合功能柜，桌身柜门尺寸为385mm*310mm，柜门四边角采用30mm圆角设计，安全实用。第二种桌身不带柜门，桌身预留空位便于学生放置脚，组合完成后为六边形结构，边长约270mm，牢固易安装，可接触面部件做圆弧或R角处理，桌身所有部件采用高分子环保ABS结构（整桌无木质材料）。
桌身尺寸：采用双层桌面设计，上部桌面为直径1300mm的12.7mm实心理化板，下部桌身高度：720mm，下部每组桌面内边长292mm，宽293mm，边角采用25mm圆角设计防止划伤，6组桌身组成的直径：1160mm，台身高度720-725mm。
台身颜色：采用白色，蓝色组位交替组合搭配，整体漂亮多变。
为保证产品质量以及从环保角度保障实验室人员健康，产品必须符合以下技术参数及要求：
1.台身环保性能：满足第三方检测机构环保性能测试，甲醛检测结果：≤0.1mg/l。
2.ABS原材料需要提供检测要求：铅、镉、汞、六价铬、多溴联苯、多溴二苯醚和邻苯二甲酸酯等检测，且检测结果为合格。
3.实验桌通过抗老化测试，抗老化测试结果为：合格。    
4.实验桌通过耐冷热循环测试，耐冷热循环测试结果为：合格。  
5.实验桌通过耐干热测试，耐干热测试结果为：合格。
6.实验桌依据GB24820-2009《实验室家具通用技术条件》测试，独立操作台垂直加载稳定性测试结果为：合格。
7.实验桌通过第三方检测机构独立操作台水平冲击稳定性测试，测试结果为：合格。  
8.实验桌通过《家具力学性能试验第一部分：桌类强度和耐久性》测试标准，垂直静载荷试验，测试结果为：合格。</t>
  </si>
  <si>
    <t>教师总控电源</t>
  </si>
  <si>
    <t>1:交流220V分组控制，每组指示灯指示
2:配置2组220V国标5孔插座。
3:系统漏电，过载保护。</t>
  </si>
  <si>
    <t>学生安全电源</t>
  </si>
  <si>
    <t>1:ABS五孔电源，装于桌面上，方便学生操作
2:220V交流输出为一个带安全门的国标五孔插座。</t>
  </si>
  <si>
    <t>水槽柜</t>
  </si>
  <si>
    <t>规格：450*600*850mm±1mm；水槽采用环保型PP材料一次性注塑成型，耐强酸碱&lt;80度有机溶剂并耐150度以下高温，壁厚3mm，具有防溢出功能。水槽后端高出水槽两侧50mm防止后排学生使用时水溅到前排学生身上。水槽柜为榫卯连接结构并合理布局加强筋，安装时不用胶水粘结，使用产品自身力量相互连接，产品不变形，不扭曲。柜子整体采用环保型ABS工程塑料一次性注塑成型，表面木纹与光面相结合处理。同时水槽柜底部为模具一体成型，加固水槽柜的强度。
为保证产品质量，水槽柜必须符合以下技术参数及要求：
1.依据GB/T 32487-2016《塑料家具通用技术条件》测试，形状和位置公差不少于3项测试，检测结果均为合格；塑料件外观不少于5项测试，测试结果均为合格。
2.依据《人造板及饰面人造板理化性能试验方法》和GB/T 2411-2008《塑料和硬橡胶使用硬度计测定压痕硬度》测试，耐冷热循环和硬度测试结果均为合格。
3.依据GB/T10125-2021《人造气氛腐蚀试验 盐雾试验》和GB/T6461-2002《金属基体上金属和其他无机覆盖层 经腐蚀试验后的试样和试件的评级》标准，检测项目包含中性盐雾试验至少10h，检测结果达到10级。
4.依据GB/T16422.2-2022《塑料 实验室光源暴露试验方法 第2部分：氙弧灯》标准，检测项目包含老化测试至少10h，检测结果：外观无明显变化。
5.提供PP原材料符合GB/T1034-2008 吸水性检测判定基准：≥0.05，结论：符合。
响应文件中需提供 第三方检测机构出具的检测报告（复印件盖供应商公章） 。报告中须反应水槽柜 1～5 项技术指标。
水槽柜带独立储物抽屉，抽屉隐藏于水槽柜检修门内，使用时打开，不用时不影响整体外观造型。同时水槽柜自带抽屉封板防止抽屉内物品外漏于水槽柜内，抽屉封板与水槽柜前端模具一体成型非二次组装。储物抽屉采用环保型ABS材料一次性注塑成型与水槽柜整体连接，尺寸≥85*120*345mm，储物抽屉分为三格，每格尺寸≥110*115*65mm；便于学生使用时存放不同洗涤辅助用品。
为确保水槽柜抽屉的实用性需提供：
1.提供水槽柜抽屉的甲醛检测报告，检测结果为：未检出；
2.提供水槽柜抽屉表面耐污染性能检测报告：符合第三方检测机构耐污染性能测试，至少通过10项化学试剂测试，检验结果均为无明显变化，分级结果为“5级”。</t>
  </si>
  <si>
    <t>上水装置</t>
  </si>
  <si>
    <t>用于连接地面水管及水龙头，上水管两端接头采用201不锈钢螺帽铜芯，外管是304钢丝+尼龙丝混编的、内管采用三元内管、角阀是钻石轮（塑料包铁）、阀芯和阀体均为铜制</t>
  </si>
  <si>
    <t>下水装置</t>
  </si>
  <si>
    <t>规格:直径35mm*长度500mm±1mm水槽专配型排水管，不锈钢卡扣连接，安装方便不渗漏</t>
  </si>
  <si>
    <t>三联水嘴</t>
  </si>
  <si>
    <t>鹅颈式实验室专用优质化验水嘴：要求防酸碱、防锈、防虹吸、防阻塞，表面环氧树脂喷涂。开关阀芯为铜质陶瓷芯，高头，便于多用途使用，可拆卸清洗阻塞。出水嘴可拆卸，内有成型螺纹，可方便连接循环等特殊用水水管。</t>
  </si>
  <si>
    <t>实验凳</t>
  </si>
  <si>
    <t xml:space="preserve">规格：Φ300*450-500mm
A：凳面1、材质：采用环保型ABS改性塑料一次性注塑成型 2、尺寸：30cm×3cm 3、表面细纹咬花，防滑不发光                                                                                                                                                                                                                                                                   B：脚钢架1、材质及形状：椭圆形无缝钢管  2、尺寸:17×34×1.7mm 3、全圆满焊接完成，结构牢固，经高温粉体烤漆处理，长时间使用也不会产生表面烤漆剥落现象
C：脚垫1、材质：采用PP加耐磨纤维质塑料，实心倒勾式一体射出成型                                                           
D：凳面可通过旋转螺杆来升降凳子高度,可调高度5cm。
</t>
  </si>
  <si>
    <t>教师椅</t>
  </si>
  <si>
    <t>规格：500*500*800mm±1mm靠气动升降。</t>
  </si>
  <si>
    <t>电气布线（地面以上部分）</t>
  </si>
  <si>
    <t>DN25mm阻燃线管；4、2.5平方国标线材，符合国家标准。</t>
  </si>
  <si>
    <t>给、排水系统（地面以上部分）</t>
  </si>
  <si>
    <t>ф32、ф25、ф20；DN75、DN50给水：采用PPR复合管敷设。排水：使用国标优质UPVC专用排水管。</t>
  </si>
  <si>
    <t>教室改造</t>
  </si>
  <si>
    <t>施工费用包含：
1、桌椅拆除及外运；
2、建筑垃圾清运；
3、原有地砖的破坏及拆除；
4、建筑垃圾外运及车费；
5、沙子5吨；
6、水泥2吨；
7、沙子水泥上楼搬运的人工费；
8、回填的人工费；
9、广东品牌地砖及踢脚线；
10、地砖的搬运人工费；
11、地面的水泥砂浆找平；
12、铺地砖的人工费；
13、刮大白的腻子，乳胶漆；
14、原有墙面铲除，找平，刮大白。</t>
  </si>
  <si>
    <t>吊顶装修及文化布展</t>
  </si>
  <si>
    <t>采用矿棉板或其他材质吊顶。含原有教室的电线线路整理改造。
根据学校要求定制，按照实验室学科特色设计，符合现代中学生基本审美标准</t>
  </si>
  <si>
    <t>小学科学一年上册（人教版）四人组实验箱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</si>
  <si>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烧杯（100ml）*1、长条温湿度计*1、黑色放大镜*4、钢直尺*1、钢卷尺(2米)*1、美工剪刀*1、硬纸板*1、透明胶带（小）*2、水彩笔*1、蜡笔*1、铁片*1、创意订书机*1、梳子*4、铜钥匙*1、毛笔*1、小毛巾*1、不锈钢圆勺*1、瓷碗*1、木头碗*1、彩色铅笔*1、白砂糖*4、食盐*4、粉色卡纸*4、5mm圆木棍*4、3mm圆木棍*24、一次性塑料刻度滴管*20、一次性纸杯*4、橡皮筋*20、双面胶*2、铁丝*4、红色电线*4、磨砂玻璃板(毛玻璃)*4、迷你蓝色螺丝刀（十字）*4、鹅卵石（100g）*1、A4白纸*20、曲别针（40枚）*1、小包纸巾*4、牛皮纸*4、塑料耐摔小鱼缸*1、仿真水果-苹果*1、棉麻束口布袋*1、皱纹纸/拉花纸卷*4、钓鱼玩具*1、自封袋/PE骨袋（8*12cm）*8、简易听诊器*1、一次性塑料勺*4、不锈钢水杯（带把）*1、椴木层板/模型木板*1、一次性透明塑料杯*4、儿童塑料钳子*1、儿童塑料锤子*1、不干胶绒布/墙纸*0.2、圣诞铃铛*4、小香皂*4、计数塑料小棒*20、几何绘图尺*1、蓝色毛线*4、粉色毛线*4、迷你蓝色螺丝刀（十字）*4、特硬纸筒*10、一次性纸盘*4、木质立体几何*1、家畜的图卡（定制卡纸）*4、家禽的图卡（定制卡纸）*4。
三、实验清单                                                                                                                                                                                                           
第一单元走进科学：1科学真有趣、2袋子里面有什么、3相同和不同；
第二单元家养小动物：4金鱼、5猫和兔、6常见的家养动物；
第三单元家中的物品：7它们是用什么做的、8不一样的材料、9纸制品；
第四单元制作小物品：10常见的工具、11制作笔筒、12展示与改进。</t>
  </si>
  <si>
    <t>小学科学一年下册（人教版）四人组实验箱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</si>
  <si>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拉杆天线*2、圆形铁氧体磁铁（D32*18*6mm）*3、条形铁氧体磁铁（F75*18*6.5mm）*2、马蹄形铁氧体磁铁（U61*52*12*9mm）*2、黑色放大镜*4、美工剪刀*1、透明胶带（小）*4、蜡笔*1、3D彩泥/橡皮泥*4、DIY指南针*2、铜钥匙*1、4B橡皮*4、小木块(15*15*15mm)*4、小毛巾*1、玻璃珠*16、粉色卡纸*20、白色细棉线*2、5mm圆木棍*4、弯头彩色塑料吸管（饮料吸管）*20、彩色塑料吸管*16、中铁钉*12、一次性纸杯*4、双面胶*2、清晨太阳图卡（定制卡纸）*4、中午太阳图卡（定制卡纸）*4、傍晚太阳图卡（定制卡纸）*4、压强实验海绵*4、30cm铁丝*4、泡沫球（20mm）*16、天平支撑架*2、天平底座*2、透明工具盒*1、植物的叶（定制卡纸）*4、植物图卡（定制卡纸）*4、植物叶标本（定制卡纸）*4、高纸盒（定制卡纸）*2、方位卡（定制卡纸）*4、方位图卡（定制卡纸）*4、校园建筑布局图（定制卡纸）*4、各种花的图卡（定制卡纸）*4、花的解剖（定制卡纸）*4、叶脉书签（定制卡纸）*4、植物分类图卡（定制卡纸）*4、轴承钢珠*20、A4白纸*20、曲别针（40枚）*1、大头针（40枚）*1、500ml透明方形塑料瓶/饮料瓶*4、绿色卡纸*16、塑料泡沫块*16、瓦楞纸*4、钓鱼玩具*2、天平立杆*2、缝衣针/绣花针*16、3#小车*4、吸管（φ11mm*200mm）*16、一次性透明塑料杯*12、铝钥匙*4、彩色塑料瓶盖儿*32、一次性透明塑料餐盒（圆形）*4。
三、实验清单                                                                                                                                                                                                           
第一单元校园里的植物：1各种各样的叶、2多彩的花、3观察校园里的植物；
第二单元位置和方向：4前后左右、5东南西北、6校园”寻宝”；
第三单元有趣的磁铁：7认识磁铁、8磁铁的磁极、9磁极间的作用；
第四单元做个指南针：10认识批南针、11制作指南针、12展示与改进指南针。</t>
  </si>
  <si>
    <t>小学科学二年上册（人教版）四人组实验箱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</si>
  <si>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小花盆*4、小铁铲*4、喷水壶*2、陶粒（100g）*4、植物和生活关系图卡（定制卡纸）*4、植物分类图卡（定制卡纸）*4、植物与环境图卡（定制卡纸）*4、植物图卡（定制卡纸）*4、植物生长变化记录卡*4、食物卡片（二）（定制卡纸）*4、食物卡片（一）（定制卡纸）*4、植物种子图卡*4、水稻种子（30g）*4、黄豆种子（20g）*4、玉米种子（10g）*4、一次性透明塑料杯*20、100ml塑料量杯*4、透明保鲜塑料袋*20、30ml玻璃葫芦瓶*4、白砂糖（20g）*4、食盐（20g）*4、食用油（50ml）*4、酸梅晶（100g）*2、黄沙（100g）*4、一次性塑料勺*20、一次性PS透明塑料搅拌棒*20、黑色垃圾塑料袋*16、单头牙签*1、加厚气球*8、动漫驱动器(手压式风扇)*1、帆船*1、彩色橡皮筋/彩色橡胶圈*20、带拉钩的弹簧*4、儿童拉力器*1、PVC充气地球仪*2、清洁海绵/刷碗海绵*4、手推独轮车（积木零件）*1、小篮球（皮球）*1、手推皮球打气筒*1、PP塑料绳*1、船的发展历史图卡（定制卡片）*4、蜡笔*1、A4白纸*20、黑色卡纸*4、金黄色卡纸*4、粉色卡纸*4、橙色卡纸*4、美工剪刀*1、透明胶带（小）*2、创意订书机*1、3mm圆木棍*20、硬纸板*12、液体胶水*1、塑料直尺*1、塑料美工刀*1、敞口纸盒（定制卡纸）*4、泡沫板*1、透明胶带（宽45mm）*1。
三、实验清单                                                                                                                                                                                                           
第一单元植物的生活：1养植物、2谁的植物长得好、3我们离不开植物；
第二单元水和空气：4水、5把它们放进水里、6空气；
第三单元推和拉：7拉力、8推力、9巧用力；
第四单元制作小船：10认识船、11设计和制作小船、12改进小船。</t>
  </si>
  <si>
    <t>小学科学二年下册（人教版）四人组实验箱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</si>
  <si>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天气符号卡片（定制卡纸）*4、天气图卡（定制卡纸）*4、天气活动图卡（定制卡纸）*4、长条温湿度计*1、温度计模型（定制卡纸）*4、四季的短语（定制卡纸）*4、四季变化图（定制卡纸）*4、四季大转盘（定制卡纸）*4、二十四节气图卡（定制卡纸）*4、四季词语图卡（定制卡纸）*4、方位卡（定制卡纸）*4、吸管（φ11mm*200mm）*4、太阳铝膜气球*2、月相图卡（定制卡纸）*4、月相记录卡（定制卡纸）*4、月相图（定制卡纸）*4、小铁铲*1、昆虫饲养盒（小号）*1、尖嘴镊子*4、小喷壶*4、黑色放大镜*4、鹅卵石（100g）*1、樟脑丸*1、小香皂*4、生物与非生物图卡（定制卡片）*4、各种电器图卡*4、交通工具图卡*4、文具图卡*4、黏土/陶泥*1、木质手工动物恐龙模型*1、HB铅笔*4、带橡皮铅笔*4、4B橡皮*4、塑料美工刀*4、转笔刀/卷笔刀*4。
三、实验清单                                                                                                                                                                                                           
第一单元了解天气：1各种各样的天气、2天气与生活、3天气早知道；
第二单元太阳月亮四季：4太阳升起来了、5月亮、6春夏秋冬；
第三单元观察小动物：7蚂蚁、8蜗牛、9动物的感知本领；
第四单元从自然世界到人工世界：10自然世界与人工世界、11不断发展的人工产品、12我们的创意。</t>
  </si>
  <si>
    <t>小学科学三年上册（人教版）四人组实验箱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</si>
  <si>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玻璃棒*1、培养皿（φ100mm）*1、蒸发皿（30ml φ60mm）*1、普通漏斗（φ60mm）*1、烧杯（250ml）*1、烧杯（100ml）*1、304不锈钢棒（φ10*400mm）*1、肺呼吸模拟装置*1、新型升降块*1、新型铁架台底座*2、4.8V电珠*8、黑色20cm数据测试线*1、红色20cm数据测试线*3、条形铁氧体磁铁（F75*18*6.5mm）*1、支撑环（60mm）*1、石棉网*1、不锈钢酒精灯*1、酒精灯三脚架*1、尖嘴镊子*1、电子秒表（普通）*1、钢卷尺(2米)*1、塑料美工刀*1、一次性针筒/注射器（30mL）*1、透明胶带（小）*4、液体胶水*2、4B橡皮*4、小圆碟*1、迷你手电筒*1、HB铅笔*1、单头牙签*1、5mm圆木棍*16、3mm圆木棍*8、棒冰棍（小）*72、棒冰棍（大）*32、一次性塑料刻度滴管*4、彩色塑料吸管*8、橡皮筋*60、定性滤纸（Φ9cm中速）（10张）*1、碘酒（30ml）*4、人体消化系统挂图*1、白砂糖（20g）*4、食盐（20g）*4、金属片（铁板）*1、金属片（黄铜板）*1、铁屑（100g）*1、黄沙（100g）*1、人体结构图卡（定制卡纸）*4、校园建筑图卡（定制卡纸）*4、食物卡片（一）（定制卡纸）*4、食物卡片（二）（定制卡纸）*4、臼齿图卡（定制卡纸）*4、牙齿图卡（定制卡纸）*4、营养餐记录卡（定制卡纸）*4、科学实验肺活量袋*4、A4白纸*40、曲别针（40枚）*1、一次性牙刷*4、牙齿模型*1、平衡膳食宝塔卡*4、四方螺母*16、小学双电池盒模块*1、小学单刀单掷开关模块*1、小学双电珠模块*1、小学电路暗盒模块*1、一次性塑料勺*4、燕尾夹*2、吸管（φ11mm*200mm）*8、一次性透明塑料杯*8、重大工程图卡（定制卡片）*4、安全用电图卡（定制卡片）*4、特硬纸筒*8、铝钥匙*4、各种开关图卡*4、塑料量筒*1。
三、实验清单                                                                                                                                                                                                           
第一单元食物与消化：1多种多样的食物、2食物的营养、3食物的消化、4饮食与健康；
第二单元溶解与分离：5盐和糖的溶解、6把盐析出来、7把它们分离；
第三单元家庭用电：8手电筒的秘密、9开关、10电路出了什么故障、11电与我们；
第四单元我们的呼吸：12呼吸与空气、13呼吸器官、14保护呼吸器官；
第五单元小小建筑师：15建筑中的材料、16建筑中的结构、17设计制作建筑模型。</t>
  </si>
  <si>
    <t>小学科学三年下册（人教版）四人组实验箱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</si>
  <si>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蒸发皿（30ml φ60mm）*1、烧杯（250ml）*1、304不锈钢棒（φ10*400mm）*1、新型铁架台底座*1、石棉网*1、不锈钢酒精灯*1、酒精灯三脚架*1、尖嘴镊子*1、迷你电子秤/迷你电子天平*1、电子秒表（普通）*1、黑色放大镜*4、小铁铲*1、圆筒测力计(5N)*1、钢直尺*1、塑料美工刀*1、美工剪刀*1、一次性针筒/注射器（20mL）*4、透明盒(光学小水槽)*1、3D彩泥/橡皮泥*4、手推气球打气筒*1、锥子*1、塑料黑色乒乓球*4、擀面杖*1、小花盆*8、白色细棉线*2、彩色塑料吸管*8、黑色垃圾塑料袋*4、心形气球*8、加厚气球*8、橡皮筋*20、压缩弹簧（回位弹簧）*4、红色颜料（10ml）*4、压强实验海绵*4、1#定制弹簧*4、食用油（50ml）*4、100ml塑料量杯*2、绿豆种子（50g）*1、带钩拉伸弹簧*1、10g金属钩码*1、304不锈钢棒（Φ4*150mm）*1、手推皮球打气筒*1、小篮球（皮球）*1、250ml透明方形塑料瓶/饮料瓶*2、流速板撑脚*2、流速板*1、天平支撑架*1、天平松紧螺丝（短）*1、天平底座*1、天平托盘*2、带拉钩的弹簧*1、凤仙花种子（10g）*4、黄沙（100g）*1、黏土（100g）*1、高纸盒（定制卡纸）*4、各种花的图卡（定制卡纸）*4、花的解剖（定制卡纸）*4、A4白纸*20、沙土（100g）*4、化纤织物（化纤布）*1.2、一次性PS透明塑料搅拌棒*4、天平托盘挂钩*2、天平立杆*1、天平S挂钩*2、植物茎图卡*4、种子贴画卡*4、花岗岩*4、天平平衡尺*1、桌边滑轮*2、岩石标本（10种）*1、1#实验小车（黑色）*1、四方螺母*4、小学升降块*1、变径直通（6*10）*1、自封袋/PE骨袋（25*35cm）*4、燕尾夹*4、吸管（φ11mm*200mm）*8、一次性透明塑料杯*24、凤仙花一生图卡（定制卡片）*4、儿童塑料卷尺*1、一次性纸盘*12、小木夹*4、按动式中性圆珠笔*4、彩色塑料瓶盖儿*16。
三、实验清单                                                                                                                                                                                                           
第一单元土壤与岩石：1土壤里有什么、2比较不同的土壤、3岩石与矿物；
第二单元种凤仙花：4攝种发芽、5养护凤仙花、6根茎叶、7花果实种子、8凤仙花的一生；
第三单元周围的空气：9哪里有空气、10空气有质量吗、11空气占据空间吗；
第四单元学习用品中的科学：12笔芯为什么能够伸缩、13笔杆上橡胶套的作用、14橡皮泥在水中的沉浮；
第五单元物体的运动：15谁在动、16玩小球、17褰小车、第六单元动力小车、18设计与创作、19测试与改进。</t>
  </si>
  <si>
    <t>小学科学四年上册（人教版）四人组实验箱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</si>
  <si>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平口试管（φ15*150mm）*1、烧杯（1000ml）*1、304不锈钢棒（φ10*400mm）*2、3V/6V电池盒模块*1、新型升降块*2、新型铁架台底座*2、黑色20cm数据测试线*2、红色20cm数据测试线*3、石棉网*1、不锈钢酒精灯*1、酒精灯三脚架*1、尖嘴镊子*1、长条温湿度计*1、红水温度计*1、电子秒表（普通）*1、园艺工具三件套*1、钢直尺*1、美工剪刀*1、热膨胀仪*1、西林瓶*4、透明胶带（小）*2、音乐盒（带发条）*1、小铜锣*1、音叉（128HZ）*1、教学地球仪（中文版）*1、3D彩泥/橡皮泥*4、小喷壶*4、塑料黑色乒乓球*4、小花盆*4、食用色素（红色）*4、白色细棉线*2、单头牙签*1、一次性塑料刻度滴管*4、黑色垃圾塑料袋*4、一次性纸杯*8、加厚气球*8、普通蜡烛*4、橡皮筋*20、塑料培养皿（φ35*11mm）*4、玉米种子（10g）*2、棉球（25颗装棉球）*4、食盐（20g）*2、食用油（50ml）*4、烧杯（50ml ）*1、共鸣盒模块*1、温度计亚克力管（Φ5*300mm）*4、小球爬坡铝棒*1、250ml透明方形塑料瓶/饮料瓶*1、檀香（6个装）*1、绿豆种子（20g）*2、黄豆种子（20g）*2、蚕豆种子（20g）*2、酱油（30ml）*4、动物的繁殖图卡（定制卡纸）*4、风的成因演示盒（定制卡纸）*2、鸡的繁殖卡片（一）（定制卡纸）*4、鸡的繁殖卡片（二）（定制卡纸）*4、动物分类卡（定制卡纸）*4、珍稀动物图卡（定制卡纸）*4、植物分类图卡（定制卡纸）*4、自制小琴*2、小包纸巾*2、孔明灯/许愿灯*1、绿色卡纸*4、小学单刀单掷开关模块*1、小学双电珠模块*1、4.8V电珠*4、自封袋/PE骨袋（8*12cm）*8、迷你鸟笛*4、吸管（φ11mm*200mm）*28、一次性透明塑料杯*40、植物种子图卡*4、铁棒（∮5×70mm）*1。
三、实验清单                                                                                                                                                                                                           
第一单元多样的动物：1鸟和哺乳动物、2动物的分类、3我国的珍稀动物；
第二单元动植物的繁殖：4用种子繁殖.、5不用种子怎样繁殖、6动物的繁殖；
第三单元加热与冷却：7水受热遇冷会怎样、8圃体也热胀冷缩吗、9空气的热胀冷缩；
第四单元地球上的水：10水的分布、11水结冰了、12水的沸腾；
第五单元声音：13声音的产生、14声音的传播、15声音的变化；
第六单元制作乐器：16认识与设计乐器、17制作与演奏。</t>
  </si>
  <si>
    <t>小学科学四年下册（人教版）四人组实验箱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</si>
  <si>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黑色磁学底座（有孔）*1、长条温湿度计*1、黑色放大镜*4、塑料直尺*4、美工剪刀*1、固体胶*1、小号竹木沙漏*1、教学地球仪（中文版）*1、3D彩泥/橡皮泥*4、迷你塑料指南针*4、黑色墨镜*4、小喷壶*4、木制小鸟窝*1、迷你手电筒*1、4H铅笔*4、5mm圆木棍*8、生物与非生物图卡（定制卡片）*4、泡沫板*2、养蚕记录表/蚕的一生统计表（定制卡纸）*4、100ml塑料量杯*1、风杯*3、风杯座*1、风向标立杆*1、风向标零件A*1、风向标零件B*1、动物图卡（定制卡纸）*4、四季的树图卡（定制卡纸）*4、植物图卡（定制卡纸）*4、四季变化图（定制卡纸）*4、四季的短语（定制卡纸）*4、天气活动图卡（定制卡纸）*4、天气图卡（定制卡纸）*4、月相记录卡（定制卡纸）*4、蝴蝶标本手册（定制卡纸）*4、影子观察记录纸（定制卡纸）*4、月相图（一）（定制卡纸）*4、月相图（二）（定制卡纸）*4、月相图（三）（定制卡纸）*4、月相图（四）（定制卡纸）*4、云图卡片（定制卡纸）*4、鸡的繁殖卡片（一）（定制卡纸）*4、鸡的繁殖卡片（二）（定制卡纸）*4、赤道式日晷（定制卡纸）*4、地平式日晷（定制卡纸）*4、日晷拓展课程（定制卡纸）*4、微生物卡片（定制卡纸）*4、月相图卡（定制卡纸）*4、植物与环境图卡（定制卡纸）*4、A4白纸*4、蚕的生长变化图卡(定制卡片)*4、500ml透明方形塑料瓶/饮料瓶*1、圆柱体木块*1、自封袋/PE骨袋（8*12cm）*1、羽毛*4、养蚕套装*1、燕尾夹*4、小帆船(手工摆件)*1、环境问题认知图卡（定制卡片）*4。
三、实验清单                                                                                                                                                                                                           
第一单元天气与气候：1天的气温、2风向和风力、3观测云和雨、4气候和气象灾害；
第二单元养蚕：5蚕出生了、6怎样养蚕、7蚕的生长变化、8蚕的一生；
第三单元环境中的生物：9生物与非生物、10不同环境中的植物、11不同环境中的动物；
第四单元地球太阳月球：12认识地球的形状、13太阳和月球、14月相的变化；
第五单元影子的变化：15会变的影子、16阳光下的影子；
第六单元简易计时器：17认识简易计时器、18制作日显。</t>
  </si>
  <si>
    <t>小学科学五年上册（人教版）四人组实验箱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</si>
  <si>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玻璃棒*1、烧杯（250ml）*1、试管夹*1、石棉网*1、不锈钢酒精灯*1、酒精灯三脚架*1、尖嘴镊子*1、红水温度计*4、袖珍显微镜*1、黑色放大镜*4、园艺工具三件套*1、美工剪刀*1、透明盒(光学小水槽)*1、蜡笔*1、恐龙模型*1、3D彩泥/橡皮泥*4、小喷壶*4、泡菜坛*1、玻璃水杯（150ml）*2、100ml塑料量杯*1、玻璃三棱镜*1、红色塑料片*4、绿色塑料片*4、蓝色塑料片*4、迷你手电筒*1、黑色卡纸*4、白色卡纸*4、白色细棉线*1、蜂蜡*1、锡箔纸/铝箔纸*1、筷子*4、一次性塑料刻度滴管*8、透明片*8、马赛克（瓷砖）*1、普通蜡烛*2、双面胶*1、泡沫板*3、载玻片（5片装）*4、硅胶管（内径2mm外径4mm）*1、透明玻璃板（青玻璃）*1、蓝色颜料（10ml）*4、红色颜料（10ml）*4、盖玻片*1、吸热保温棉*4、30cm铁丝*1、304不锈钢棒（Φ4*150mm）*1、250ml透明方形塑料瓶/饮料瓶*2、EVA单面胶胶带*2、檀香（6个装）*1、光的传播纸屏（定制卡纸）*4、潜望镜（定制卡纸）*2、动物分类卡（定制卡纸）*4、性状图卡（定制卡纸）*4、有无耳垂（定制卡纸）*4、A4白纸*20、绿色卡纸*4、一次性PS透明塑料搅拌棒*4、圆形镜子*4、七色盘不干胶贴纸*4、自封袋/PE骨袋（8*12cm）*8、远射红点激光玩具*1、不锈钢水杯（带把）*1、燕尾夹*8、圆形镀锌铁片*1、椴木层板/模型木板*1、腈纶棉*0.6、认识光源图卡（定制卡片）*4、透明胶带（宽45mm）*1、红色卡纸*4。
三、实验清单                                                                                                                                                                                                           
第一单元烧水过程中的热传递：1壶是怎样传热的、2水是怎样热起来的、3炉火周围的热现象、4保温和散热；
第二单元后代与亲代：5孩子与父母、6植物的后代与亲代、7灭绝的远古动物；
第三单元显微镜下的生物世界：8水中的微小生物、9显微镜下的细胞、10多种多样的微生物、11预防传染病；
第四单元光：12光的传播、13光的反射、14彩虹；
第五单元太阳能热水器：15认识太阳能热水器、16制作简易太阳能热水器、17改进与交流。</t>
  </si>
  <si>
    <t>小学科学五年下册（人教版）四人组实验箱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</si>
  <si>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电磁铁A模块*2、黑色20cm数据测试线*2、红色20cm数据测试线*4、圆形铁氧体磁铁（D32*18*6mm）*1、尖嘴镊子*1、竹制茶夹*1、长条温湿度计*1、圆筒测力计(5N)*2、钢直尺*1、塑料直尺*1、美工剪刀*1、透明胶带（小）*4、创意订书机*1、教学地球仪（中文版）*1、3D彩泥/橡皮泥*1、迷你塑料指南针*4、开瓶器*4、4B橡皮*4、迷你手电筒*1、彩色铅笔*4、白色细棉线*2、5mm圆木棍*24、棒冰棍（大）*4、彩色塑料吸管*8、小铁钉*1、一次性纸杯*4、砂纸*1、儿童塑料螺丝螺母*4、红色100cm数据测试线*2、沉头十字螺丝（自攻尖脚）*4、30cm铁丝*4、500电机转子*1、单滑轮*4、三并滑轮组*4、近视眼与远视眼的矫正原理卡片*4、迷你蓝色螺丝刀（十字）*4、流速板撑脚*2、流速板*1、天平支撑架*1、天平松紧螺丝（短）*1、天平底座*1、天平托盘*2、垫片10个*1、身高纸尺（定制卡纸）*4、二十四节气图卡（定制卡纸）*4、曲别针（40枚）*1、图钉（20枚）*1、钩码套装*1、USB充电LED灯*1、0.1mm小卷漆包线*1、棉麻束口布袋*2、瓦楞纸*1、天平托盘挂钩*2、天平立杆*1、天平S挂钩*2、定制榉木木块（稳定性木块）*1、天平平衡尺*1、3#小车*1、尼龙绳*1、小学双电池盒模块*2、小学单刀单掷开关模块*2、鸟进笼不干胶贴纸*4、一次性透明塑料杯*20、304不锈钢棒（Φ4*180mm）*1、白炽灯泡*1、节能灯泡*1、盲文图书*0.4、立体字母*0.6。
三、实验清单                                                                                                                                                                                                           
第一单元昼夜与四季：1白天与黑夜、2谁先看到日出、3四季的形成；
第二单元能量的转换：4电灯的能量转换、5电铃的能量转换、6小电机转起来、7随处可见的能量转换；
第三单元健康生活：8人的感知与反应、9脑的功能、10保护我们的身体；
第四单元简单机械：11杠杆、12滑轮、13轮轴、14斜面；
第五单元制作省力装置：15设计与制作、16测试与改进。</t>
  </si>
  <si>
    <t>小学科学六年上册（人教版）四人组实验箱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</si>
  <si>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蒸发皿（30ml φ60mm）*1、集气瓶（125ml透明）*1、烧杯（250ml）*1、烧杯（100ml）*2、4.8V电珠*4、黑色20cm数据测试线*2、红色20cm数据测试线*2、条形铁氧体磁铁（F18*14.4*14.4mm）*2、试管夹*2、石棉网*1、不锈钢酒精灯*1、酒精灯三脚架*1、黑色放大镜*4、塑料美工刀*1、药匙（小号）*4、铝罐*1、660ml储物盒*2、3D彩泥/橡皮泥*4、小喷壶*4、小花盆*8、黑色卡纸*4、一次性塑料刻度滴管*8、一次性塑料刻度滴管*4、透明保鲜塑料袋*4、曲别针*12、普通蜡烛*2、橡皮筋*20、锥形瓶（100ml ）*1、透明玻璃板（青玻璃）*2、碘酒（30ml）*4、食盐（20g）*4、食用油（50ml）*1、小铁钉（二十枚）*1、50ml塑料瓶方瓶*3、吸管（Φ4.2*180mm）*8、绿豆种子（20g）*4、黄沙（100g）*4、植物图卡（定制卡纸）*4、种子发芽图（定制卡纸）*4、植物和生活关系图卡（定制卡纸）*4、二十四节气图卡（定制卡纸）*4、云图卡片（定制卡纸）*4、食物链图卡（定制卡纸）*4、植物分类图卡（定制卡纸）*4、A4白纸*20、瓦楞纸*4、矿物标本卡片*4、小学双电池盒模块*1、小学单刀单掷开关模块*1、小学双电珠模块*1、小学红绿灯发光二极管模块*2、小学手摇发电机模块*2、塑料培养皿（φ90*15mm）*4、自封袋/PE骨袋（8*12cm）*4、燕尾夹*8、一次性透明塑料杯*4、一次性透明塑料餐盒(长方形)*4、垃圾分类图卡（定制卡片）*4、环境问题认知图卡（定制卡片）*4、能量形式图卡（定制卡片）*4、自吸水泵*1、PVC软管（内径6mm）*1、彩色塑料瓶盖儿*4。
三、实验清单                                                                                                                                                                                                           
第一单元物质的变化：1生锈与防锈、2损烛的燃烧、3颜色变化；
第二单元田野里的生物：4植物的简单分类、5植物的光合作用、6食物链；
第三单元天气的成因：7水到哪里去了、8雾和云、9露和霜、10雨和雪、11水在自然界的循环；
第四单元自然资源：12各种各样的自然资源、13煤、石油和天然气、14风能和水能、15自然资源的开发与保护；
第五单元建造“植物工厂”：16走进植物工厂、17设计与建造“植物工厂”。</t>
  </si>
  <si>
    <t>小学科学六年下册（人教版）四人组实验箱</t>
  </si>
  <si>
    <t>一、实验箱规格描述 
箱体外观尺寸：500*360*180mm±1mm。
打开方式：耳扣式天地盖。
箱体形式：上下盖形式共四个部件，一个箱体，一个箱盖，两个耳扣；箱盖中心内嵌铭牌标签。
颜色纹路：箱体黑色，箱盖和耳扣橘红色，外表面采用咬花粗纹，内部抛光。
材料工艺：汽车保险杠专用环保型 PP料，采用注塑模具一体成型，无锐口，安全牢固。
最大承重：35公斤。
箱体内部构造：内部采用隔离托盘，每种实验器材设有固定的位置。箱盖自带材料袋，可收纳使用说明书和纸质材料。
堆叠方式：可多个叠加组合摆放，无需另外配备仪器柜或货架，箱体自带限位止口，若干个堆叠不会滑动。
二、器材清单
500ml透明方形塑料瓶/饮料瓶*1、黄沙（100g）*4、小铁铲*2、透明盒(光学小水槽)*2、蚯蚓实验盒（一）（定制卡纸）*4、蚯蚓实验盒（二）（定制卡纸）*4、植物与环境图卡（定制卡纸）*4、环境问题认知图卡（定制卡片）*4、动物图卡（定制卡纸）*4、小喷壶*4、珍稀动物图卡（定制卡纸）*4、动物分类卡（定制卡纸）*4、地形地貌卡片（定制卡纸）*4、迷你手电筒*1、3D彩泥/橡皮泥*6、吸管（Φ4.2*180mm）*8、岩石标本（10种）*1、地球内部结构图卡（定制卡片）*4、透明保鲜塑料袋*16、红色颜料（10ml）*4、不锈钢酒精灯*1、酒精灯三脚架*1、石棉网*1、烧杯（100ml）*1、科技小制作-月相成因*1、太阳系组成图卡*4、蜡笔*1、A4白纸*40、八大行星图卡（定制卡纸）*4、宇宙太阳系八大行星模型*1、旋转星座盘*4、望远镜拓展课程（定制卡纸）*4、望远镜图卡（定制卡纸）*4、单筒望远镜*1、热气球纸筒（定制卡纸）*4、加厚气球*4、3mm圆木棍*8、彩色塑料吸管*8、锥子*1、空气火箭*1、水火箭*1。
三、实验清单                                                                                                                                                                                                           
第一单元生物与环境：1生物的栖息地、2动物对环境的适应、3保护生物与环境；
第二单元地表形态的变化：4地表流水的力量、5地球的内部结构、6地震、7火山喷发；
第三单元探索宇宙：8太阳、地球和月球、9太阳系、10认识星空、11人类探索宇宙的历程；
第四单元“飞向”太空：12认识飞行器、13制作“火箭”、14模拟探索:到火星上去。</t>
  </si>
  <si>
    <t>微型消防站</t>
  </si>
  <si>
    <t>消防柜微型消防站消防器材放置柜应急工具柜灭火器储存柜1.6*1.2米采用0.6mm冷轧钢板 钢化玻璃 三人套装</t>
  </si>
  <si>
    <t>灭火器</t>
  </si>
  <si>
    <t>干粉灭火器5公斤3C消防认证</t>
  </si>
  <si>
    <t>安检门</t>
  </si>
  <si>
    <t>1.安检门能够检测手机、具有录像、拍照和通话功能的电子手表等以及智能设备、无线电接收设备等考试违禁物品，能排除人员正常着装上的金属纽扣、金属拉链、腰带、眼镜、磁性皮带扣、打火机、钥匙、硬币、磁铁、内衣等物品的干扰，对此类贴身日常物品不报警；
2.安检门自带前后显示屏，显示屏双面尺寸≥24寸；安检门具有CPU处理器，采用Android系统；
3.安检门具有参数设置进行存储的能力，断电数据不丢失，可存储并查询报警信息，存储数据不少于 20000条；
4.安检门支持通过网络进行集中控制，具备远程参数调整、远程诊断以及报警相关数据存储的功能；
5.安检门要求能实现本地化维护与设置，现场使用人员可通过授权进行参数的设置和调试；
6.安检门应具有较高检测效率和较低误报率，被检人员携带手机（开机、关机、待机、移除SIM卡、移除电池、用铝箔包裹状态下）和电子手表，藏匿于帽子内、后腰部、大腿内侧、小腿内侧、脚踝内侧,通过安检门时，应能声光报警，手机检出率应不小于98%，应能够在屏幕显示物品大致所在位置，应支持检出并显示多个手机，人员携机械手表、首饰、金属纽扣、钥匙、腰带、文具袋、钢尺、圆规等日常金属用品不报警，误报率应不大于5%；
7.可通过显示屏进行自定义信息发布，可在客户端编辑发布内容，内容可包括图片，音频、视频、滚动字幕、PDF文档、链接网页内容、实时监控画面等，可通过远程网络客户端或本地U盘更新内容；
8.当样机发生远程网络故障时，样机的本地物品探测功能可正常使用；
9.安检门应支持人脸检测抓拍功能，可对通过安检门的人员进行人脸抓拍，抓拍的人脸照片不应有明显的缺损，图像边缘不应有明显的锯齿状、拉毛、断裂、拖尾等现象，人脸抓拍率不低于98%;人脸抓拍结果和安检结果的一致性匹配率不低 98%；
10.摄像机应符合《国家教育考试网上巡查系统视频标准技术规范（2017版）》；</t>
  </si>
  <si>
    <t>合计</t>
  </si>
  <si>
    <t>总预算占比</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</si>
</sst>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0.0000%"/>
    <numFmt numFmtId="178" formatCode="0;[Red]0"/>
    <numFmt numFmtId="179" formatCode="0_);[Red]\(0\)"/>
  </numFmts>
  <fonts count="29">
    <font>
      <sz val="11"/>
      <color theme="1"/>
      <name val="宋体"/>
      <charset val="134"/>
      <scheme val="minor"/>
    </font>
    <font>
      <sz val="11"/>
      <name val="宋体"/>
      <charset val="134"/>
    </font>
    <font>
      <sz val="11"/>
      <color theme="1"/>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2"/>
      <name val="宋体"/>
      <charset val="134"/>
    </font>
    <font>
      <sz val="11"/>
      <color indexed="8"/>
      <name val="宋体"/>
      <charset val="134"/>
    </font>
    <font>
      <sz val="12"/>
      <name val="Times New Roman"/>
      <charset val="0"/>
    </font>
    <font>
      <sz val="11"/>
      <name val="Arial"/>
      <charset val="134"/>
    </font>
    <font>
      <sz val="11"/>
      <name val="Microsoft YaHei"/>
      <charset val="134"/>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176" fontId="23" fillId="0" borderId="0"/>
    <xf numFmtId="176" fontId="24" fillId="0" borderId="0">
      <alignment vertical="center"/>
    </xf>
    <xf numFmtId="0" fontId="0" fillId="0" borderId="0">
      <alignment vertical="center"/>
    </xf>
    <xf numFmtId="0" fontId="0" fillId="0" borderId="0"/>
    <xf numFmtId="0" fontId="25" fillId="0" borderId="0">
      <alignment vertical="center"/>
    </xf>
    <xf numFmtId="0" fontId="24" fillId="0" borderId="0"/>
    <xf numFmtId="0" fontId="25" fillId="0" borderId="0">
      <alignment vertical="center"/>
    </xf>
    <xf numFmtId="0" fontId="24" fillId="0" borderId="0"/>
    <xf numFmtId="0" fontId="26" fillId="0" borderId="0"/>
    <xf numFmtId="0" fontId="26" fillId="0" borderId="0"/>
  </cellStyleXfs>
  <cellXfs count="58">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pplyProtection="1">
      <alignment vertical="center"/>
    </xf>
    <xf numFmtId="0" fontId="1" fillId="0" borderId="1" xfId="0" applyFont="1" applyFill="1" applyBorder="1" applyAlignment="1" applyProtection="1">
      <alignment vertical="center" wrapText="1"/>
    </xf>
    <xf numFmtId="0" fontId="1" fillId="0" borderId="1" xfId="0" applyFont="1" applyFill="1" applyBorder="1" applyAlignment="1" applyProtection="1"/>
    <xf numFmtId="0" fontId="1" fillId="0" borderId="1" xfId="0" applyFont="1" applyFill="1" applyBorder="1" applyAlignment="1">
      <alignment vertical="center" wrapText="1"/>
    </xf>
    <xf numFmtId="0" fontId="1" fillId="0" borderId="1" xfId="51" applyNumberFormat="1" applyFont="1" applyFill="1" applyBorder="1" applyAlignment="1">
      <alignment vertical="center"/>
    </xf>
    <xf numFmtId="0" fontId="0" fillId="2" borderId="1" xfId="0" applyFont="1" applyFill="1" applyBorder="1" applyAlignment="1">
      <alignment horizontal="center" vertical="center"/>
    </xf>
    <xf numFmtId="43" fontId="0" fillId="2" borderId="1" xfId="0" applyNumberFormat="1" applyFont="1" applyFill="1" applyBorder="1" applyAlignment="1">
      <alignment horizontal="center" vertical="center"/>
    </xf>
    <xf numFmtId="177" fontId="0" fillId="2" borderId="1" xfId="3"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178" fontId="1" fillId="0" borderId="1" xfId="0" applyNumberFormat="1" applyFont="1" applyFill="1" applyBorder="1" applyAlignment="1" applyProtection="1">
      <alignment horizontal="center" vertical="center"/>
    </xf>
    <xf numFmtId="0" fontId="1" fillId="0" borderId="1" xfId="54" applyNumberFormat="1" applyFont="1" applyFill="1" applyBorder="1" applyAlignment="1">
      <alignment horizontal="center" vertical="center"/>
    </xf>
    <xf numFmtId="0" fontId="1" fillId="0" borderId="1" xfId="0" applyFont="1" applyFill="1" applyBorder="1" applyAlignment="1" applyProtection="1">
      <alignment vertical="center" wrapText="1"/>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9" fontId="1" fillId="0" borderId="1"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 fillId="0" borderId="1" xfId="0" applyFont="1" applyFill="1" applyBorder="1" applyAlignment="1" applyProtection="1">
      <alignment vertical="center"/>
    </xf>
    <xf numFmtId="0" fontId="1" fillId="0" borderId="1" xfId="0" applyFont="1" applyFill="1" applyBorder="1" applyAlignment="1" applyProtection="1">
      <alignment horizontal="left"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xf numFmtId="0" fontId="1" fillId="0" borderId="1" xfId="0" applyFont="1" applyFill="1" applyBorder="1" applyAlignment="1" applyProtection="1">
      <alignment horizontal="center"/>
    </xf>
    <xf numFmtId="0" fontId="1" fillId="0" borderId="1" xfId="53" applyFont="1" applyFill="1" applyBorder="1" applyAlignment="1">
      <alignment horizontal="center" vertical="center"/>
    </xf>
    <xf numFmtId="0" fontId="1" fillId="0" borderId="1" xfId="0" applyFont="1" applyFill="1" applyBorder="1" applyAlignment="1">
      <alignment horizont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vertical="center"/>
    </xf>
    <xf numFmtId="0" fontId="1" fillId="0" borderId="1" xfId="49"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1" xfId="50" applyNumberFormat="1" applyFont="1" applyFill="1" applyBorder="1" applyAlignment="1">
      <alignment horizontal="left" vertical="top" wrapText="1"/>
    </xf>
    <xf numFmtId="0" fontId="1" fillId="0" borderId="1" xfId="51" applyNumberFormat="1" applyFont="1" applyFill="1" applyBorder="1" applyAlignment="1">
      <alignment vertical="center"/>
    </xf>
    <xf numFmtId="0" fontId="1" fillId="0" borderId="1" xfId="51" applyNumberFormat="1" applyFont="1" applyFill="1" applyBorder="1" applyAlignment="1">
      <alignment horizontal="left" vertical="center" wrapText="1"/>
    </xf>
    <xf numFmtId="0" fontId="1" fillId="0" borderId="1" xfId="51" applyNumberFormat="1" applyFont="1" applyFill="1" applyBorder="1" applyAlignment="1">
      <alignment horizontal="center" vertical="center"/>
    </xf>
    <xf numFmtId="0" fontId="1" fillId="0" borderId="1" xfId="52" applyFont="1" applyFill="1" applyBorder="1" applyAlignment="1">
      <alignment vertical="center"/>
    </xf>
    <xf numFmtId="0" fontId="1" fillId="0" borderId="1" xfId="50" applyNumberFormat="1"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2" xfId="50"/>
    <cellStyle name="常规 3" xfId="51"/>
    <cellStyle name="常规 2 2" xfId="52"/>
    <cellStyle name="常规 2 4" xfId="53"/>
    <cellStyle name="0,0&#13;&#10;NA&#13;&#10;" xfId="54"/>
    <cellStyle name="常规_Sheet2_1" xfId="55"/>
    <cellStyle name="0,0_x000d__x000a_NA_x000d__x000a_" xfId="56"/>
    <cellStyle name="常规_设备清单_20061024" xfId="57"/>
    <cellStyle name="常规_Sheet1"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1326;&#20026;\Documents\WeChat%20Files\zhangge_2516\FileStorage\File\2025-02\&#21452;&#22478;&#26032;&#24314;&#26657;&#23450;&#31295;2024(&#26368;&#2603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表"/>
      <sheetName val="要求专门面向中小企业分包的货物"/>
      <sheetName val="要求专门面向中小企业分包的货物 (2)"/>
    </sheetNames>
    <sheetDataSet>
      <sheetData sheetId="0">
        <row r="247">
          <cell r="G247">
            <v>8095500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3"/>
  <sheetViews>
    <sheetView tabSelected="1" zoomScale="88" zoomScaleNormal="88" topLeftCell="A10" workbookViewId="0">
      <selection activeCell="A1" sqref="$A1:$XFD1048576"/>
    </sheetView>
  </sheetViews>
  <sheetFormatPr defaultColWidth="9" defaultRowHeight="13.5" outlineLevelCol="7"/>
  <cols>
    <col min="1" max="1" width="5.66666666666667" style="14" customWidth="1"/>
    <col min="2" max="2" width="21.8916666666667" style="17" customWidth="1"/>
    <col min="3" max="3" width="69.6416666666667" style="18" customWidth="1"/>
    <col min="4" max="5" width="9" style="14"/>
    <col min="6" max="6" width="11.3333333333333" style="14" customWidth="1"/>
    <col min="7" max="7" width="11.225" style="14" customWidth="1"/>
    <col min="8" max="8" width="9" style="14"/>
    <col min="9" max="9" width="50.6666666666667" style="14" customWidth="1"/>
    <col min="10" max="16384" width="9" style="14"/>
  </cols>
  <sheetData>
    <row r="1" spans="1:7">
      <c r="A1" s="19" t="s">
        <v>0</v>
      </c>
      <c r="B1" s="20" t="s">
        <v>1</v>
      </c>
      <c r="C1" s="21" t="s">
        <v>2</v>
      </c>
      <c r="D1" s="19" t="s">
        <v>3</v>
      </c>
      <c r="E1" s="19" t="s">
        <v>4</v>
      </c>
      <c r="F1" s="19" t="s">
        <v>5</v>
      </c>
      <c r="G1" s="19" t="s">
        <v>6</v>
      </c>
    </row>
    <row r="2" spans="1:7">
      <c r="A2" s="19">
        <v>1</v>
      </c>
      <c r="B2" s="20" t="s">
        <v>7</v>
      </c>
      <c r="C2" s="21" t="s">
        <v>8</v>
      </c>
      <c r="D2" s="19">
        <v>100</v>
      </c>
      <c r="E2" s="19" t="s">
        <v>9</v>
      </c>
      <c r="F2" s="19">
        <v>600</v>
      </c>
      <c r="G2" s="19">
        <f t="shared" ref="G2:G26" si="0">D2*F2</f>
        <v>60000</v>
      </c>
    </row>
    <row r="3" ht="27" spans="1:7">
      <c r="A3" s="19">
        <v>2</v>
      </c>
      <c r="B3" s="20" t="s">
        <v>10</v>
      </c>
      <c r="C3" s="21" t="s">
        <v>11</v>
      </c>
      <c r="D3" s="19">
        <v>10</v>
      </c>
      <c r="E3" s="19" t="s">
        <v>9</v>
      </c>
      <c r="F3" s="19">
        <v>4000</v>
      </c>
      <c r="G3" s="19">
        <f t="shared" si="0"/>
        <v>40000</v>
      </c>
    </row>
    <row r="4" ht="175.5" spans="1:7">
      <c r="A4" s="19">
        <v>3</v>
      </c>
      <c r="B4" s="20" t="s">
        <v>12</v>
      </c>
      <c r="C4" s="21" t="s">
        <v>13</v>
      </c>
      <c r="D4" s="19" t="s">
        <v>14</v>
      </c>
      <c r="E4" s="19" t="s">
        <v>9</v>
      </c>
      <c r="F4" s="19" t="s">
        <v>15</v>
      </c>
      <c r="G4" s="19">
        <f t="shared" si="0"/>
        <v>1000000</v>
      </c>
    </row>
    <row r="5" ht="93" customHeight="1" spans="1:7">
      <c r="A5" s="19">
        <v>4</v>
      </c>
      <c r="B5" s="20" t="s">
        <v>16</v>
      </c>
      <c r="C5" s="21" t="s">
        <v>17</v>
      </c>
      <c r="D5" s="19">
        <v>42</v>
      </c>
      <c r="E5" s="19" t="s">
        <v>9</v>
      </c>
      <c r="F5" s="19">
        <v>26500</v>
      </c>
      <c r="G5" s="19">
        <f t="shared" si="0"/>
        <v>1113000</v>
      </c>
    </row>
    <row r="6" ht="30" customHeight="1" spans="1:7">
      <c r="A6" s="19">
        <v>5</v>
      </c>
      <c r="B6" s="20" t="s">
        <v>18</v>
      </c>
      <c r="C6" s="21" t="s">
        <v>19</v>
      </c>
      <c r="D6" s="19" t="s">
        <v>20</v>
      </c>
      <c r="E6" s="19" t="s">
        <v>9</v>
      </c>
      <c r="F6" s="19">
        <v>19900</v>
      </c>
      <c r="G6" s="19">
        <f t="shared" si="0"/>
        <v>79600</v>
      </c>
    </row>
    <row r="7" ht="22" customHeight="1" spans="1:7">
      <c r="A7" s="19">
        <v>6</v>
      </c>
      <c r="B7" s="20" t="s">
        <v>21</v>
      </c>
      <c r="C7" s="21" t="s">
        <v>22</v>
      </c>
      <c r="D7" s="19">
        <v>43</v>
      </c>
      <c r="E7" s="19" t="s">
        <v>9</v>
      </c>
      <c r="F7" s="19">
        <v>2400</v>
      </c>
      <c r="G7" s="19">
        <f t="shared" si="0"/>
        <v>103200</v>
      </c>
    </row>
    <row r="8" ht="25" customHeight="1" spans="1:7">
      <c r="A8" s="19">
        <v>7</v>
      </c>
      <c r="B8" s="20" t="s">
        <v>23</v>
      </c>
      <c r="C8" s="21" t="s">
        <v>24</v>
      </c>
      <c r="D8" s="19" t="s">
        <v>25</v>
      </c>
      <c r="E8" s="19" t="s">
        <v>26</v>
      </c>
      <c r="F8" s="19">
        <v>650</v>
      </c>
      <c r="G8" s="19">
        <f t="shared" si="0"/>
        <v>65000</v>
      </c>
    </row>
    <row r="9" s="14" customFormat="1" ht="67.5" spans="1:7">
      <c r="A9" s="19">
        <v>8</v>
      </c>
      <c r="B9" s="20" t="s">
        <v>27</v>
      </c>
      <c r="C9" s="21" t="s">
        <v>28</v>
      </c>
      <c r="D9" s="19">
        <v>1620</v>
      </c>
      <c r="E9" s="19" t="s">
        <v>29</v>
      </c>
      <c r="F9" s="19">
        <v>150</v>
      </c>
      <c r="G9" s="19">
        <f t="shared" si="0"/>
        <v>243000</v>
      </c>
    </row>
    <row r="10" s="15" customFormat="1" ht="409.5" spans="1:7">
      <c r="A10" s="19">
        <v>9</v>
      </c>
      <c r="B10" s="20" t="s">
        <v>30</v>
      </c>
      <c r="C10" s="21" t="s">
        <v>31</v>
      </c>
      <c r="D10" s="19">
        <v>1</v>
      </c>
      <c r="E10" s="19" t="s">
        <v>9</v>
      </c>
      <c r="F10" s="19">
        <v>200000</v>
      </c>
      <c r="G10" s="19">
        <f t="shared" si="0"/>
        <v>200000</v>
      </c>
    </row>
    <row r="11" s="15" customFormat="1" ht="409.5" spans="1:7">
      <c r="A11" s="19">
        <v>10</v>
      </c>
      <c r="B11" s="20" t="s">
        <v>30</v>
      </c>
      <c r="C11" s="21" t="s">
        <v>32</v>
      </c>
      <c r="D11" s="19">
        <v>1</v>
      </c>
      <c r="E11" s="19" t="s">
        <v>9</v>
      </c>
      <c r="F11" s="19">
        <v>50000</v>
      </c>
      <c r="G11" s="19">
        <f t="shared" si="0"/>
        <v>50000</v>
      </c>
    </row>
    <row r="12" s="15" customFormat="1" ht="202.5" spans="1:7">
      <c r="A12" s="19">
        <v>11</v>
      </c>
      <c r="B12" s="20" t="s">
        <v>33</v>
      </c>
      <c r="C12" s="21" t="s">
        <v>34</v>
      </c>
      <c r="D12" s="19">
        <v>1</v>
      </c>
      <c r="E12" s="19" t="s">
        <v>9</v>
      </c>
      <c r="F12" s="19">
        <v>16800</v>
      </c>
      <c r="G12" s="19">
        <f t="shared" si="0"/>
        <v>16800</v>
      </c>
    </row>
    <row r="13" s="15" customFormat="1" ht="202.5" spans="1:7">
      <c r="A13" s="19">
        <v>12</v>
      </c>
      <c r="B13" s="20" t="s">
        <v>33</v>
      </c>
      <c r="C13" s="21" t="s">
        <v>35</v>
      </c>
      <c r="D13" s="19">
        <v>1</v>
      </c>
      <c r="E13" s="19" t="s">
        <v>9</v>
      </c>
      <c r="F13" s="19">
        <v>2200</v>
      </c>
      <c r="G13" s="19">
        <f t="shared" si="0"/>
        <v>2200</v>
      </c>
    </row>
    <row r="14" s="15" customFormat="1" ht="189" spans="1:7">
      <c r="A14" s="19">
        <v>13</v>
      </c>
      <c r="B14" s="20" t="s">
        <v>36</v>
      </c>
      <c r="C14" s="21" t="s">
        <v>37</v>
      </c>
      <c r="D14" s="19">
        <v>2</v>
      </c>
      <c r="E14" s="19" t="s">
        <v>9</v>
      </c>
      <c r="F14" s="19">
        <v>5500</v>
      </c>
      <c r="G14" s="19">
        <f t="shared" si="0"/>
        <v>11000</v>
      </c>
    </row>
    <row r="15" ht="22" customHeight="1" spans="1:7">
      <c r="A15" s="19">
        <v>14</v>
      </c>
      <c r="B15" s="20" t="s">
        <v>38</v>
      </c>
      <c r="C15" s="21" t="s">
        <v>39</v>
      </c>
      <c r="D15" s="19" t="s">
        <v>40</v>
      </c>
      <c r="E15" s="19" t="s">
        <v>41</v>
      </c>
      <c r="F15" s="19" t="s">
        <v>42</v>
      </c>
      <c r="G15" s="19">
        <f t="shared" si="0"/>
        <v>18000</v>
      </c>
    </row>
    <row r="16" ht="270" spans="1:7">
      <c r="A16" s="19">
        <v>15</v>
      </c>
      <c r="B16" s="22" t="s">
        <v>43</v>
      </c>
      <c r="C16" s="21" t="s">
        <v>44</v>
      </c>
      <c r="D16" s="23">
        <v>1</v>
      </c>
      <c r="E16" s="23" t="s">
        <v>45</v>
      </c>
      <c r="F16" s="24">
        <v>33000</v>
      </c>
      <c r="G16" s="19">
        <f t="shared" si="0"/>
        <v>33000</v>
      </c>
    </row>
    <row r="17" ht="108" spans="1:7">
      <c r="A17" s="19">
        <v>16</v>
      </c>
      <c r="B17" s="22" t="s">
        <v>46</v>
      </c>
      <c r="C17" s="21" t="s">
        <v>47</v>
      </c>
      <c r="D17" s="23">
        <v>1</v>
      </c>
      <c r="E17" s="23" t="s">
        <v>45</v>
      </c>
      <c r="F17" s="24">
        <v>1950</v>
      </c>
      <c r="G17" s="19">
        <f t="shared" si="0"/>
        <v>1950</v>
      </c>
    </row>
    <row r="18" ht="94.5" spans="1:7">
      <c r="A18" s="19">
        <v>17</v>
      </c>
      <c r="B18" s="22" t="s">
        <v>48</v>
      </c>
      <c r="C18" s="21" t="s">
        <v>49</v>
      </c>
      <c r="D18" s="23">
        <v>1</v>
      </c>
      <c r="E18" s="23" t="s">
        <v>45</v>
      </c>
      <c r="F18" s="24">
        <v>880</v>
      </c>
      <c r="G18" s="19">
        <f t="shared" si="0"/>
        <v>880</v>
      </c>
    </row>
    <row r="19" ht="81" spans="1:7">
      <c r="A19" s="19">
        <v>18</v>
      </c>
      <c r="B19" s="22" t="s">
        <v>50</v>
      </c>
      <c r="C19" s="21" t="s">
        <v>51</v>
      </c>
      <c r="D19" s="23">
        <v>1</v>
      </c>
      <c r="E19" s="23" t="s">
        <v>45</v>
      </c>
      <c r="F19" s="24">
        <v>1350</v>
      </c>
      <c r="G19" s="19">
        <f t="shared" si="0"/>
        <v>1350</v>
      </c>
    </row>
    <row r="20" ht="94.5" spans="1:7">
      <c r="A20" s="19">
        <v>19</v>
      </c>
      <c r="B20" s="22" t="s">
        <v>52</v>
      </c>
      <c r="C20" s="21" t="s">
        <v>53</v>
      </c>
      <c r="D20" s="23">
        <v>1</v>
      </c>
      <c r="E20" s="23" t="s">
        <v>45</v>
      </c>
      <c r="F20" s="24">
        <v>1650</v>
      </c>
      <c r="G20" s="19">
        <f t="shared" si="0"/>
        <v>1650</v>
      </c>
    </row>
    <row r="21" ht="121.5" spans="1:7">
      <c r="A21" s="19">
        <v>20</v>
      </c>
      <c r="B21" s="22" t="s">
        <v>54</v>
      </c>
      <c r="C21" s="21" t="s">
        <v>55</v>
      </c>
      <c r="D21" s="23">
        <v>2</v>
      </c>
      <c r="E21" s="23" t="s">
        <v>45</v>
      </c>
      <c r="F21" s="24">
        <v>1300</v>
      </c>
      <c r="G21" s="19">
        <f t="shared" si="0"/>
        <v>2600</v>
      </c>
    </row>
    <row r="22" ht="243" spans="1:7">
      <c r="A22" s="19">
        <v>21</v>
      </c>
      <c r="B22" s="22" t="s">
        <v>56</v>
      </c>
      <c r="C22" s="21" t="s">
        <v>57</v>
      </c>
      <c r="D22" s="23">
        <v>2</v>
      </c>
      <c r="E22" s="23" t="s">
        <v>45</v>
      </c>
      <c r="F22" s="24">
        <v>4850</v>
      </c>
      <c r="G22" s="19">
        <f t="shared" si="0"/>
        <v>9700</v>
      </c>
    </row>
    <row r="23" ht="108" spans="1:7">
      <c r="A23" s="19">
        <v>22</v>
      </c>
      <c r="B23" s="22" t="s">
        <v>58</v>
      </c>
      <c r="C23" s="21" t="s">
        <v>59</v>
      </c>
      <c r="D23" s="23">
        <v>1</v>
      </c>
      <c r="E23" s="23" t="s">
        <v>60</v>
      </c>
      <c r="F23" s="24">
        <v>3100</v>
      </c>
      <c r="G23" s="19">
        <f t="shared" si="0"/>
        <v>3100</v>
      </c>
    </row>
    <row r="24" ht="94.5" spans="1:7">
      <c r="A24" s="19">
        <v>23</v>
      </c>
      <c r="B24" s="22" t="s">
        <v>61</v>
      </c>
      <c r="C24" s="21" t="s">
        <v>62</v>
      </c>
      <c r="D24" s="23">
        <v>1</v>
      </c>
      <c r="E24" s="23" t="s">
        <v>9</v>
      </c>
      <c r="F24" s="24">
        <v>1980</v>
      </c>
      <c r="G24" s="19">
        <f t="shared" si="0"/>
        <v>1980</v>
      </c>
    </row>
    <row r="25" ht="108" spans="1:7">
      <c r="A25" s="19">
        <v>24</v>
      </c>
      <c r="B25" s="22" t="s">
        <v>63</v>
      </c>
      <c r="C25" s="21" t="s">
        <v>64</v>
      </c>
      <c r="D25" s="23">
        <v>1</v>
      </c>
      <c r="E25" s="23" t="s">
        <v>45</v>
      </c>
      <c r="F25" s="24">
        <v>2450</v>
      </c>
      <c r="G25" s="19">
        <f t="shared" si="0"/>
        <v>2450</v>
      </c>
    </row>
    <row r="26" ht="108" spans="1:7">
      <c r="A26" s="19">
        <v>25</v>
      </c>
      <c r="B26" s="22" t="s">
        <v>65</v>
      </c>
      <c r="C26" s="21" t="s">
        <v>66</v>
      </c>
      <c r="D26" s="23">
        <v>1</v>
      </c>
      <c r="E26" s="23" t="s">
        <v>45</v>
      </c>
      <c r="F26" s="24">
        <v>4650</v>
      </c>
      <c r="G26" s="19">
        <f t="shared" si="0"/>
        <v>4650</v>
      </c>
    </row>
    <row r="27" ht="189" spans="1:7">
      <c r="A27" s="19">
        <v>26</v>
      </c>
      <c r="B27" s="22" t="s">
        <v>67</v>
      </c>
      <c r="C27" s="21" t="s">
        <v>68</v>
      </c>
      <c r="D27" s="23">
        <v>1</v>
      </c>
      <c r="E27" s="23" t="s">
        <v>9</v>
      </c>
      <c r="F27" s="24">
        <v>6600</v>
      </c>
      <c r="G27" s="19">
        <f t="shared" ref="G27:G72" si="1">D27*F27</f>
        <v>6600</v>
      </c>
    </row>
    <row r="28" ht="108" spans="1:7">
      <c r="A28" s="19">
        <v>27</v>
      </c>
      <c r="B28" s="22" t="s">
        <v>69</v>
      </c>
      <c r="C28" s="21" t="s">
        <v>70</v>
      </c>
      <c r="D28" s="23">
        <v>2</v>
      </c>
      <c r="E28" s="23" t="s">
        <v>45</v>
      </c>
      <c r="F28" s="24">
        <v>1980</v>
      </c>
      <c r="G28" s="19">
        <f t="shared" si="1"/>
        <v>3960</v>
      </c>
    </row>
    <row r="29" ht="256.5" spans="1:7">
      <c r="A29" s="19">
        <v>28</v>
      </c>
      <c r="B29" s="22" t="s">
        <v>71</v>
      </c>
      <c r="C29" s="21" t="s">
        <v>72</v>
      </c>
      <c r="D29" s="23">
        <v>1</v>
      </c>
      <c r="E29" s="23" t="s">
        <v>45</v>
      </c>
      <c r="F29" s="24">
        <v>1320</v>
      </c>
      <c r="G29" s="19">
        <f t="shared" si="1"/>
        <v>1320</v>
      </c>
    </row>
    <row r="30" ht="202.5" spans="1:7">
      <c r="A30" s="19">
        <v>29</v>
      </c>
      <c r="B30" s="22" t="s">
        <v>73</v>
      </c>
      <c r="C30" s="21" t="s">
        <v>74</v>
      </c>
      <c r="D30" s="23">
        <v>2</v>
      </c>
      <c r="E30" s="23" t="s">
        <v>75</v>
      </c>
      <c r="F30" s="24">
        <v>6700</v>
      </c>
      <c r="G30" s="19">
        <f t="shared" si="1"/>
        <v>13400</v>
      </c>
    </row>
    <row r="31" ht="202.5" spans="1:7">
      <c r="A31" s="19">
        <v>30</v>
      </c>
      <c r="B31" s="22" t="s">
        <v>73</v>
      </c>
      <c r="C31" s="21" t="s">
        <v>76</v>
      </c>
      <c r="D31" s="23">
        <v>1</v>
      </c>
      <c r="E31" s="23" t="s">
        <v>75</v>
      </c>
      <c r="F31" s="24">
        <v>3600</v>
      </c>
      <c r="G31" s="19">
        <f t="shared" si="1"/>
        <v>3600</v>
      </c>
    </row>
    <row r="32" ht="202.5" spans="1:7">
      <c r="A32" s="19">
        <v>31</v>
      </c>
      <c r="B32" s="22" t="s">
        <v>73</v>
      </c>
      <c r="C32" s="21" t="s">
        <v>77</v>
      </c>
      <c r="D32" s="23">
        <v>1</v>
      </c>
      <c r="E32" s="23" t="s">
        <v>75</v>
      </c>
      <c r="F32" s="24">
        <v>3980</v>
      </c>
      <c r="G32" s="19">
        <f t="shared" si="1"/>
        <v>3980</v>
      </c>
    </row>
    <row r="33" ht="81" spans="1:7">
      <c r="A33" s="19">
        <v>32</v>
      </c>
      <c r="B33" s="22" t="s">
        <v>78</v>
      </c>
      <c r="C33" s="21" t="s">
        <v>79</v>
      </c>
      <c r="D33" s="23">
        <v>1</v>
      </c>
      <c r="E33" s="23" t="s">
        <v>45</v>
      </c>
      <c r="F33" s="24">
        <v>5800</v>
      </c>
      <c r="G33" s="19">
        <f t="shared" si="1"/>
        <v>5800</v>
      </c>
    </row>
    <row r="34" ht="54" spans="1:7">
      <c r="A34" s="19">
        <v>33</v>
      </c>
      <c r="B34" s="22" t="s">
        <v>80</v>
      </c>
      <c r="C34" s="21" t="s">
        <v>81</v>
      </c>
      <c r="D34" s="23">
        <v>69</v>
      </c>
      <c r="E34" s="23" t="s">
        <v>45</v>
      </c>
      <c r="F34" s="24">
        <v>105</v>
      </c>
      <c r="G34" s="19">
        <f t="shared" si="1"/>
        <v>7245</v>
      </c>
    </row>
    <row r="35" ht="162" spans="1:7">
      <c r="A35" s="19">
        <v>34</v>
      </c>
      <c r="B35" s="22" t="s">
        <v>61</v>
      </c>
      <c r="C35" s="21" t="s">
        <v>82</v>
      </c>
      <c r="D35" s="23">
        <v>42</v>
      </c>
      <c r="E35" s="23" t="s">
        <v>75</v>
      </c>
      <c r="F35" s="24">
        <v>1980</v>
      </c>
      <c r="G35" s="19">
        <f t="shared" si="1"/>
        <v>83160</v>
      </c>
    </row>
    <row r="36" ht="27" spans="1:7">
      <c r="A36" s="19">
        <v>35</v>
      </c>
      <c r="B36" s="22" t="s">
        <v>83</v>
      </c>
      <c r="C36" s="21" t="s">
        <v>84</v>
      </c>
      <c r="D36" s="23">
        <v>42</v>
      </c>
      <c r="E36" s="23" t="s">
        <v>45</v>
      </c>
      <c r="F36" s="24">
        <v>480</v>
      </c>
      <c r="G36" s="19">
        <f t="shared" si="1"/>
        <v>20160</v>
      </c>
    </row>
    <row r="37" ht="94.5" spans="1:7">
      <c r="A37" s="19">
        <v>36</v>
      </c>
      <c r="B37" s="22" t="s">
        <v>85</v>
      </c>
      <c r="C37" s="21" t="s">
        <v>86</v>
      </c>
      <c r="D37" s="23">
        <v>6</v>
      </c>
      <c r="E37" s="23" t="s">
        <v>45</v>
      </c>
      <c r="F37" s="24">
        <v>880</v>
      </c>
      <c r="G37" s="19">
        <f t="shared" si="1"/>
        <v>5280</v>
      </c>
    </row>
    <row r="38" ht="67.5" spans="1:7">
      <c r="A38" s="19">
        <v>37</v>
      </c>
      <c r="B38" s="22" t="s">
        <v>85</v>
      </c>
      <c r="C38" s="21" t="s">
        <v>87</v>
      </c>
      <c r="D38" s="23">
        <v>4</v>
      </c>
      <c r="E38" s="23" t="s">
        <v>75</v>
      </c>
      <c r="F38" s="24">
        <v>1980</v>
      </c>
      <c r="G38" s="19">
        <f t="shared" si="1"/>
        <v>7920</v>
      </c>
    </row>
    <row r="39" ht="202.5" spans="1:7">
      <c r="A39" s="19">
        <v>38</v>
      </c>
      <c r="B39" s="22" t="s">
        <v>88</v>
      </c>
      <c r="C39" s="21" t="s">
        <v>89</v>
      </c>
      <c r="D39" s="23">
        <v>2</v>
      </c>
      <c r="E39" s="23" t="s">
        <v>9</v>
      </c>
      <c r="F39" s="24">
        <v>2800</v>
      </c>
      <c r="G39" s="19">
        <f t="shared" si="1"/>
        <v>5600</v>
      </c>
    </row>
    <row r="40" ht="391.5" spans="1:7">
      <c r="A40" s="19">
        <v>39</v>
      </c>
      <c r="B40" s="22" t="s">
        <v>90</v>
      </c>
      <c r="C40" s="21" t="s">
        <v>91</v>
      </c>
      <c r="D40" s="23">
        <v>1</v>
      </c>
      <c r="E40" s="23" t="s">
        <v>9</v>
      </c>
      <c r="F40" s="24">
        <v>3300</v>
      </c>
      <c r="G40" s="19">
        <f t="shared" si="1"/>
        <v>3300</v>
      </c>
    </row>
    <row r="41" spans="1:7">
      <c r="A41" s="19">
        <v>40</v>
      </c>
      <c r="B41" s="22" t="s">
        <v>92</v>
      </c>
      <c r="C41" s="21" t="s">
        <v>93</v>
      </c>
      <c r="D41" s="19">
        <v>10</v>
      </c>
      <c r="E41" s="19" t="s">
        <v>45</v>
      </c>
      <c r="F41" s="25">
        <v>800</v>
      </c>
      <c r="G41" s="19">
        <f t="shared" si="1"/>
        <v>8000</v>
      </c>
    </row>
    <row r="42" spans="1:7">
      <c r="A42" s="19">
        <v>41</v>
      </c>
      <c r="B42" s="22" t="s">
        <v>94</v>
      </c>
      <c r="C42" s="21" t="s">
        <v>95</v>
      </c>
      <c r="D42" s="19">
        <v>10</v>
      </c>
      <c r="E42" s="19" t="s">
        <v>9</v>
      </c>
      <c r="F42" s="25">
        <v>280</v>
      </c>
      <c r="G42" s="19">
        <f t="shared" si="1"/>
        <v>2800</v>
      </c>
    </row>
    <row r="43" spans="1:7">
      <c r="A43" s="19">
        <v>42</v>
      </c>
      <c r="B43" s="22" t="s">
        <v>96</v>
      </c>
      <c r="C43" s="21" t="s">
        <v>97</v>
      </c>
      <c r="D43" s="19">
        <v>5</v>
      </c>
      <c r="E43" s="19" t="s">
        <v>98</v>
      </c>
      <c r="F43" s="26">
        <v>30</v>
      </c>
      <c r="G43" s="19">
        <f t="shared" si="1"/>
        <v>150</v>
      </c>
    </row>
    <row r="44" spans="1:7">
      <c r="A44" s="19">
        <v>43</v>
      </c>
      <c r="B44" s="22" t="s">
        <v>96</v>
      </c>
      <c r="C44" s="21" t="s">
        <v>99</v>
      </c>
      <c r="D44" s="19">
        <v>1</v>
      </c>
      <c r="E44" s="19" t="s">
        <v>98</v>
      </c>
      <c r="F44" s="26">
        <v>30</v>
      </c>
      <c r="G44" s="19">
        <f t="shared" si="1"/>
        <v>30</v>
      </c>
    </row>
    <row r="45" ht="40.5" spans="1:7">
      <c r="A45" s="19">
        <v>44</v>
      </c>
      <c r="B45" s="22" t="s">
        <v>100</v>
      </c>
      <c r="C45" s="21" t="s">
        <v>101</v>
      </c>
      <c r="D45" s="27">
        <v>42</v>
      </c>
      <c r="E45" s="19" t="s">
        <v>75</v>
      </c>
      <c r="F45" s="26">
        <v>32</v>
      </c>
      <c r="G45" s="19">
        <f t="shared" si="1"/>
        <v>1344</v>
      </c>
    </row>
    <row r="46" spans="1:7">
      <c r="A46" s="19">
        <v>45</v>
      </c>
      <c r="B46" s="22" t="s">
        <v>102</v>
      </c>
      <c r="C46" s="21" t="s">
        <v>103</v>
      </c>
      <c r="D46" s="27">
        <v>42</v>
      </c>
      <c r="E46" s="19" t="s">
        <v>9</v>
      </c>
      <c r="F46" s="25">
        <v>30</v>
      </c>
      <c r="G46" s="19">
        <f t="shared" si="1"/>
        <v>1260</v>
      </c>
    </row>
    <row r="47" spans="1:7">
      <c r="A47" s="19">
        <v>46</v>
      </c>
      <c r="B47" s="22" t="s">
        <v>104</v>
      </c>
      <c r="C47" s="21" t="s">
        <v>105</v>
      </c>
      <c r="D47" s="19">
        <v>2</v>
      </c>
      <c r="E47" s="19" t="s">
        <v>106</v>
      </c>
      <c r="F47" s="25">
        <v>100</v>
      </c>
      <c r="G47" s="19">
        <f t="shared" si="1"/>
        <v>200</v>
      </c>
    </row>
    <row r="48" ht="67.5" spans="1:7">
      <c r="A48" s="19">
        <v>47</v>
      </c>
      <c r="B48" s="22" t="s">
        <v>107</v>
      </c>
      <c r="C48" s="21" t="s">
        <v>108</v>
      </c>
      <c r="D48" s="19">
        <v>10</v>
      </c>
      <c r="E48" s="19" t="s">
        <v>109</v>
      </c>
      <c r="F48" s="25">
        <v>300</v>
      </c>
      <c r="G48" s="19">
        <f t="shared" si="1"/>
        <v>3000</v>
      </c>
    </row>
    <row r="49" ht="283.5" spans="1:7">
      <c r="A49" s="19">
        <v>48</v>
      </c>
      <c r="B49" s="28" t="s">
        <v>110</v>
      </c>
      <c r="C49" s="29" t="s">
        <v>111</v>
      </c>
      <c r="D49" s="30">
        <v>2</v>
      </c>
      <c r="E49" s="23" t="s">
        <v>45</v>
      </c>
      <c r="F49" s="31">
        <v>3950</v>
      </c>
      <c r="G49" s="19">
        <f t="shared" si="1"/>
        <v>7900</v>
      </c>
    </row>
    <row r="50" ht="121.5" spans="1:7">
      <c r="A50" s="19">
        <v>49</v>
      </c>
      <c r="B50" s="28" t="s">
        <v>112</v>
      </c>
      <c r="C50" s="29" t="s">
        <v>113</v>
      </c>
      <c r="D50" s="30">
        <v>4</v>
      </c>
      <c r="E50" s="23" t="s">
        <v>75</v>
      </c>
      <c r="F50" s="31">
        <v>1750</v>
      </c>
      <c r="G50" s="19">
        <f t="shared" si="1"/>
        <v>7000</v>
      </c>
    </row>
    <row r="51" ht="67.5" spans="1:7">
      <c r="A51" s="19">
        <v>50</v>
      </c>
      <c r="B51" s="28" t="s">
        <v>114</v>
      </c>
      <c r="C51" s="29" t="s">
        <v>115</v>
      </c>
      <c r="D51" s="30">
        <v>4</v>
      </c>
      <c r="E51" s="23" t="s">
        <v>75</v>
      </c>
      <c r="F51" s="31">
        <v>145</v>
      </c>
      <c r="G51" s="19">
        <f t="shared" si="1"/>
        <v>580</v>
      </c>
    </row>
    <row r="52" ht="270" spans="1:7">
      <c r="A52" s="19">
        <v>51</v>
      </c>
      <c r="B52" s="28" t="s">
        <v>116</v>
      </c>
      <c r="C52" s="29" t="s">
        <v>117</v>
      </c>
      <c r="D52" s="30">
        <v>1</v>
      </c>
      <c r="E52" s="23" t="s">
        <v>45</v>
      </c>
      <c r="F52" s="31">
        <v>4700</v>
      </c>
      <c r="G52" s="19">
        <f t="shared" si="1"/>
        <v>4700</v>
      </c>
    </row>
    <row r="53" ht="351" spans="1:7">
      <c r="A53" s="19">
        <v>52</v>
      </c>
      <c r="B53" s="28" t="s">
        <v>118</v>
      </c>
      <c r="C53" s="29" t="s">
        <v>119</v>
      </c>
      <c r="D53" s="30">
        <v>1</v>
      </c>
      <c r="E53" s="23" t="s">
        <v>45</v>
      </c>
      <c r="F53" s="31">
        <v>12300</v>
      </c>
      <c r="G53" s="19">
        <f t="shared" si="1"/>
        <v>12300</v>
      </c>
    </row>
    <row r="54" ht="94.5" spans="1:7">
      <c r="A54" s="19">
        <v>53</v>
      </c>
      <c r="B54" s="22" t="s">
        <v>88</v>
      </c>
      <c r="C54" s="21" t="s">
        <v>120</v>
      </c>
      <c r="D54" s="30">
        <v>1</v>
      </c>
      <c r="E54" s="23" t="s">
        <v>9</v>
      </c>
      <c r="F54" s="31">
        <v>5750</v>
      </c>
      <c r="G54" s="19">
        <f t="shared" si="1"/>
        <v>5750</v>
      </c>
    </row>
    <row r="55" ht="108" spans="1:7">
      <c r="A55" s="19">
        <v>54</v>
      </c>
      <c r="B55" s="28" t="s">
        <v>121</v>
      </c>
      <c r="C55" s="29" t="s">
        <v>122</v>
      </c>
      <c r="D55" s="30">
        <v>1</v>
      </c>
      <c r="E55" s="23" t="s">
        <v>45</v>
      </c>
      <c r="F55" s="31">
        <v>3300</v>
      </c>
      <c r="G55" s="19">
        <f t="shared" si="1"/>
        <v>3300</v>
      </c>
    </row>
    <row r="56" ht="67.5" spans="1:7">
      <c r="A56" s="19">
        <v>55</v>
      </c>
      <c r="B56" s="22" t="s">
        <v>123</v>
      </c>
      <c r="C56" s="21" t="s">
        <v>124</v>
      </c>
      <c r="D56" s="23">
        <v>1</v>
      </c>
      <c r="E56" s="23" t="s">
        <v>9</v>
      </c>
      <c r="F56" s="19">
        <v>2500</v>
      </c>
      <c r="G56" s="19">
        <f t="shared" si="1"/>
        <v>2500</v>
      </c>
    </row>
    <row r="57" spans="1:7">
      <c r="A57" s="19">
        <v>56</v>
      </c>
      <c r="B57" s="22" t="s">
        <v>125</v>
      </c>
      <c r="C57" s="32" t="s">
        <v>126</v>
      </c>
      <c r="D57" s="23">
        <v>3</v>
      </c>
      <c r="E57" s="23" t="s">
        <v>127</v>
      </c>
      <c r="F57" s="19">
        <v>800</v>
      </c>
      <c r="G57" s="19">
        <f t="shared" si="1"/>
        <v>2400</v>
      </c>
    </row>
    <row r="58" s="14" customFormat="1" ht="150" customHeight="1" spans="1:7">
      <c r="A58" s="19">
        <v>57</v>
      </c>
      <c r="B58" s="20" t="s">
        <v>128</v>
      </c>
      <c r="C58" s="21" t="s">
        <v>129</v>
      </c>
      <c r="D58" s="19" t="s">
        <v>40</v>
      </c>
      <c r="E58" s="19" t="s">
        <v>9</v>
      </c>
      <c r="F58" s="19">
        <v>980</v>
      </c>
      <c r="G58" s="19">
        <f t="shared" si="1"/>
        <v>5880</v>
      </c>
    </row>
    <row r="59" ht="189" spans="1:7">
      <c r="A59" s="19">
        <v>58</v>
      </c>
      <c r="B59" s="20" t="s">
        <v>130</v>
      </c>
      <c r="C59" s="21" t="s">
        <v>131</v>
      </c>
      <c r="D59" s="19">
        <v>1</v>
      </c>
      <c r="E59" s="19" t="s">
        <v>45</v>
      </c>
      <c r="F59" s="33">
        <v>6000</v>
      </c>
      <c r="G59" s="19">
        <f t="shared" si="1"/>
        <v>6000</v>
      </c>
    </row>
    <row r="60" spans="1:7">
      <c r="A60" s="19">
        <v>59</v>
      </c>
      <c r="B60" s="20" t="s">
        <v>132</v>
      </c>
      <c r="C60" s="21" t="s">
        <v>133</v>
      </c>
      <c r="D60" s="19">
        <v>10</v>
      </c>
      <c r="E60" s="19" t="s">
        <v>45</v>
      </c>
      <c r="F60" s="33">
        <v>600</v>
      </c>
      <c r="G60" s="19">
        <f t="shared" si="1"/>
        <v>6000</v>
      </c>
    </row>
    <row r="61" ht="189" spans="1:7">
      <c r="A61" s="19">
        <v>60</v>
      </c>
      <c r="B61" s="20" t="s">
        <v>134</v>
      </c>
      <c r="C61" s="21" t="s">
        <v>135</v>
      </c>
      <c r="D61" s="19">
        <v>1</v>
      </c>
      <c r="E61" s="19" t="s">
        <v>45</v>
      </c>
      <c r="F61" s="33">
        <v>16500</v>
      </c>
      <c r="G61" s="19">
        <f t="shared" si="1"/>
        <v>16500</v>
      </c>
    </row>
    <row r="62" ht="121.5" spans="1:7">
      <c r="A62" s="19">
        <v>61</v>
      </c>
      <c r="B62" s="20" t="s">
        <v>136</v>
      </c>
      <c r="C62" s="21" t="s">
        <v>137</v>
      </c>
      <c r="D62" s="19">
        <v>3</v>
      </c>
      <c r="E62" s="19" t="s">
        <v>45</v>
      </c>
      <c r="F62" s="33">
        <v>5100</v>
      </c>
      <c r="G62" s="19">
        <f t="shared" si="1"/>
        <v>15300</v>
      </c>
    </row>
    <row r="63" ht="135" spans="1:7">
      <c r="A63" s="19">
        <v>62</v>
      </c>
      <c r="B63" s="20" t="s">
        <v>136</v>
      </c>
      <c r="C63" s="21" t="s">
        <v>138</v>
      </c>
      <c r="D63" s="19">
        <v>2</v>
      </c>
      <c r="E63" s="19" t="s">
        <v>45</v>
      </c>
      <c r="F63" s="33">
        <v>2850</v>
      </c>
      <c r="G63" s="19">
        <f t="shared" si="1"/>
        <v>5700</v>
      </c>
    </row>
    <row r="64" ht="121.5" spans="1:7">
      <c r="A64" s="19">
        <v>63</v>
      </c>
      <c r="B64" s="20" t="s">
        <v>139</v>
      </c>
      <c r="C64" s="21" t="s">
        <v>140</v>
      </c>
      <c r="D64" s="19">
        <v>31</v>
      </c>
      <c r="E64" s="19" t="s">
        <v>45</v>
      </c>
      <c r="F64" s="33">
        <v>1000</v>
      </c>
      <c r="G64" s="19">
        <f t="shared" si="1"/>
        <v>31000</v>
      </c>
    </row>
    <row r="65" ht="189" spans="1:7">
      <c r="A65" s="19">
        <v>64</v>
      </c>
      <c r="B65" s="20" t="s">
        <v>141</v>
      </c>
      <c r="C65" s="21" t="s">
        <v>142</v>
      </c>
      <c r="D65" s="19">
        <v>1</v>
      </c>
      <c r="E65" s="19" t="s">
        <v>45</v>
      </c>
      <c r="F65" s="33">
        <v>10000</v>
      </c>
      <c r="G65" s="19">
        <f t="shared" si="1"/>
        <v>10000</v>
      </c>
    </row>
    <row r="66" ht="32" customHeight="1" spans="1:7">
      <c r="A66" s="19">
        <v>65</v>
      </c>
      <c r="B66" s="20" t="s">
        <v>143</v>
      </c>
      <c r="C66" s="21" t="s">
        <v>144</v>
      </c>
      <c r="D66" s="19">
        <v>1</v>
      </c>
      <c r="E66" s="19" t="s">
        <v>45</v>
      </c>
      <c r="F66" s="33">
        <v>10050</v>
      </c>
      <c r="G66" s="19">
        <f t="shared" si="1"/>
        <v>10050</v>
      </c>
    </row>
    <row r="67" ht="23" customHeight="1" spans="1:7">
      <c r="A67" s="19">
        <v>66</v>
      </c>
      <c r="B67" s="20" t="s">
        <v>143</v>
      </c>
      <c r="C67" s="21" t="s">
        <v>145</v>
      </c>
      <c r="D67" s="19">
        <v>1</v>
      </c>
      <c r="E67" s="19" t="s">
        <v>45</v>
      </c>
      <c r="F67" s="33">
        <v>6645</v>
      </c>
      <c r="G67" s="19">
        <f t="shared" si="1"/>
        <v>6645</v>
      </c>
    </row>
    <row r="68" ht="26" customHeight="1" spans="1:8">
      <c r="A68" s="19">
        <v>67</v>
      </c>
      <c r="B68" s="20" t="s">
        <v>146</v>
      </c>
      <c r="C68" s="21" t="s">
        <v>147</v>
      </c>
      <c r="D68" s="19">
        <v>2</v>
      </c>
      <c r="E68" s="19" t="s">
        <v>45</v>
      </c>
      <c r="F68" s="33">
        <v>1950</v>
      </c>
      <c r="G68" s="19">
        <f t="shared" si="1"/>
        <v>3900</v>
      </c>
      <c r="H68" s="34"/>
    </row>
    <row r="69" spans="1:7">
      <c r="A69" s="19">
        <v>68</v>
      </c>
      <c r="B69" s="20" t="s">
        <v>146</v>
      </c>
      <c r="C69" s="21" t="s">
        <v>148</v>
      </c>
      <c r="D69" s="19">
        <v>2</v>
      </c>
      <c r="E69" s="19" t="s">
        <v>45</v>
      </c>
      <c r="F69" s="33">
        <v>1695</v>
      </c>
      <c r="G69" s="19">
        <f t="shared" si="1"/>
        <v>3390</v>
      </c>
    </row>
    <row r="70" ht="162" spans="1:7">
      <c r="A70" s="19">
        <v>69</v>
      </c>
      <c r="B70" s="20" t="s">
        <v>149</v>
      </c>
      <c r="C70" s="21" t="s">
        <v>150</v>
      </c>
      <c r="D70" s="19">
        <v>91</v>
      </c>
      <c r="E70" s="19" t="s">
        <v>45</v>
      </c>
      <c r="F70" s="33">
        <v>975</v>
      </c>
      <c r="G70" s="19">
        <f t="shared" si="1"/>
        <v>88725</v>
      </c>
    </row>
    <row r="71" spans="1:7">
      <c r="A71" s="19">
        <v>70</v>
      </c>
      <c r="B71" s="20" t="s">
        <v>146</v>
      </c>
      <c r="C71" s="21" t="s">
        <v>151</v>
      </c>
      <c r="D71" s="19">
        <v>4</v>
      </c>
      <c r="E71" s="19" t="s">
        <v>45</v>
      </c>
      <c r="F71" s="33">
        <v>945</v>
      </c>
      <c r="G71" s="19">
        <f t="shared" si="1"/>
        <v>3780</v>
      </c>
    </row>
    <row r="72" spans="1:7">
      <c r="A72" s="19">
        <v>71</v>
      </c>
      <c r="B72" s="20" t="s">
        <v>146</v>
      </c>
      <c r="C72" s="21" t="s">
        <v>152</v>
      </c>
      <c r="D72" s="19">
        <v>6</v>
      </c>
      <c r="E72" s="19" t="s">
        <v>45</v>
      </c>
      <c r="F72" s="33">
        <v>675</v>
      </c>
      <c r="G72" s="19">
        <f t="shared" si="1"/>
        <v>4050</v>
      </c>
    </row>
    <row r="73" spans="1:7">
      <c r="A73" s="19">
        <v>72</v>
      </c>
      <c r="B73" s="20" t="s">
        <v>153</v>
      </c>
      <c r="C73" s="21" t="s">
        <v>154</v>
      </c>
      <c r="D73" s="19">
        <v>100</v>
      </c>
      <c r="E73" s="19" t="s">
        <v>155</v>
      </c>
      <c r="F73" s="33">
        <v>100</v>
      </c>
      <c r="G73" s="19">
        <f t="shared" ref="G73:G132" si="2">D73*F73</f>
        <v>10000</v>
      </c>
    </row>
    <row r="74" spans="1:7">
      <c r="A74" s="19">
        <v>73</v>
      </c>
      <c r="B74" s="35" t="s">
        <v>156</v>
      </c>
      <c r="C74" s="36" t="s">
        <v>157</v>
      </c>
      <c r="D74" s="37">
        <v>1</v>
      </c>
      <c r="E74" s="37" t="s">
        <v>158</v>
      </c>
      <c r="F74" s="37">
        <v>91000</v>
      </c>
      <c r="G74" s="19">
        <f t="shared" si="2"/>
        <v>91000</v>
      </c>
    </row>
    <row r="75" spans="1:7">
      <c r="A75" s="19">
        <v>74</v>
      </c>
      <c r="B75" s="35" t="s">
        <v>159</v>
      </c>
      <c r="C75" s="36" t="s">
        <v>160</v>
      </c>
      <c r="D75" s="37">
        <v>1</v>
      </c>
      <c r="E75" s="37" t="s">
        <v>158</v>
      </c>
      <c r="F75" s="37">
        <v>80000</v>
      </c>
      <c r="G75" s="19">
        <f t="shared" si="2"/>
        <v>80000</v>
      </c>
    </row>
    <row r="76" spans="1:7">
      <c r="A76" s="19">
        <v>75</v>
      </c>
      <c r="B76" s="35" t="s">
        <v>161</v>
      </c>
      <c r="C76" s="36" t="s">
        <v>162</v>
      </c>
      <c r="D76" s="37">
        <v>4</v>
      </c>
      <c r="E76" s="37" t="s">
        <v>158</v>
      </c>
      <c r="F76" s="37">
        <v>35000</v>
      </c>
      <c r="G76" s="19">
        <f t="shared" si="2"/>
        <v>140000</v>
      </c>
    </row>
    <row r="77" spans="1:7">
      <c r="A77" s="19">
        <v>76</v>
      </c>
      <c r="B77" s="35" t="s">
        <v>163</v>
      </c>
      <c r="C77" s="36" t="s">
        <v>164</v>
      </c>
      <c r="D77" s="37">
        <v>36</v>
      </c>
      <c r="E77" s="37" t="s">
        <v>158</v>
      </c>
      <c r="F77" s="37">
        <v>6500</v>
      </c>
      <c r="G77" s="19">
        <f t="shared" si="2"/>
        <v>234000</v>
      </c>
    </row>
    <row r="78" spans="1:7">
      <c r="A78" s="19">
        <v>77</v>
      </c>
      <c r="B78" s="35" t="s">
        <v>165</v>
      </c>
      <c r="C78" s="36" t="s">
        <v>166</v>
      </c>
      <c r="D78" s="37">
        <v>1</v>
      </c>
      <c r="E78" s="37" t="s">
        <v>158</v>
      </c>
      <c r="F78" s="37">
        <v>20000</v>
      </c>
      <c r="G78" s="19">
        <f t="shared" si="2"/>
        <v>20000</v>
      </c>
    </row>
    <row r="79" spans="1:7">
      <c r="A79" s="19">
        <v>78</v>
      </c>
      <c r="B79" s="35" t="s">
        <v>167</v>
      </c>
      <c r="C79" s="36" t="s">
        <v>166</v>
      </c>
      <c r="D79" s="37">
        <v>1</v>
      </c>
      <c r="E79" s="37" t="s">
        <v>158</v>
      </c>
      <c r="F79" s="37">
        <v>5000</v>
      </c>
      <c r="G79" s="19">
        <f t="shared" si="2"/>
        <v>5000</v>
      </c>
    </row>
    <row r="80" spans="1:7">
      <c r="A80" s="19">
        <v>79</v>
      </c>
      <c r="B80" s="35" t="s">
        <v>168</v>
      </c>
      <c r="C80" s="36" t="s">
        <v>166</v>
      </c>
      <c r="D80" s="37">
        <v>1</v>
      </c>
      <c r="E80" s="37" t="s">
        <v>158</v>
      </c>
      <c r="F80" s="37">
        <v>15000</v>
      </c>
      <c r="G80" s="19">
        <f t="shared" si="2"/>
        <v>15000</v>
      </c>
    </row>
    <row r="81" spans="1:7">
      <c r="A81" s="19">
        <v>80</v>
      </c>
      <c r="B81" s="35" t="s">
        <v>169</v>
      </c>
      <c r="C81" s="36" t="s">
        <v>166</v>
      </c>
      <c r="D81" s="37">
        <v>1</v>
      </c>
      <c r="E81" s="37" t="s">
        <v>158</v>
      </c>
      <c r="F81" s="37">
        <v>15000</v>
      </c>
      <c r="G81" s="19">
        <f t="shared" si="2"/>
        <v>15000</v>
      </c>
    </row>
    <row r="82" spans="1:7">
      <c r="A82" s="19">
        <v>81</v>
      </c>
      <c r="B82" s="35" t="s">
        <v>170</v>
      </c>
      <c r="C82" s="36" t="s">
        <v>166</v>
      </c>
      <c r="D82" s="37">
        <v>6</v>
      </c>
      <c r="E82" s="37" t="s">
        <v>158</v>
      </c>
      <c r="F82" s="37">
        <v>2000</v>
      </c>
      <c r="G82" s="19">
        <f t="shared" si="2"/>
        <v>12000</v>
      </c>
    </row>
    <row r="83" spans="1:7">
      <c r="A83" s="19">
        <v>82</v>
      </c>
      <c r="B83" s="35" t="s">
        <v>171</v>
      </c>
      <c r="C83" s="36" t="s">
        <v>172</v>
      </c>
      <c r="D83" s="37">
        <v>120</v>
      </c>
      <c r="E83" s="37" t="s">
        <v>158</v>
      </c>
      <c r="F83" s="37">
        <v>75</v>
      </c>
      <c r="G83" s="19">
        <f t="shared" si="2"/>
        <v>9000</v>
      </c>
    </row>
    <row r="84" spans="1:7">
      <c r="A84" s="19">
        <v>83</v>
      </c>
      <c r="B84" s="35" t="s">
        <v>173</v>
      </c>
      <c r="C84" s="36" t="s">
        <v>174</v>
      </c>
      <c r="D84" s="37">
        <v>3</v>
      </c>
      <c r="E84" s="37" t="s">
        <v>158</v>
      </c>
      <c r="F84" s="37">
        <v>15000</v>
      </c>
      <c r="G84" s="19">
        <f t="shared" si="2"/>
        <v>45000</v>
      </c>
    </row>
    <row r="85" spans="1:7">
      <c r="A85" s="19">
        <v>84</v>
      </c>
      <c r="B85" s="35" t="s">
        <v>175</v>
      </c>
      <c r="C85" s="36" t="s">
        <v>166</v>
      </c>
      <c r="D85" s="37">
        <v>4</v>
      </c>
      <c r="E85" s="37" t="s">
        <v>158</v>
      </c>
      <c r="F85" s="37">
        <v>2500</v>
      </c>
      <c r="G85" s="19">
        <f t="shared" si="2"/>
        <v>10000</v>
      </c>
    </row>
    <row r="86" spans="1:7">
      <c r="A86" s="19">
        <v>85</v>
      </c>
      <c r="B86" s="35" t="s">
        <v>176</v>
      </c>
      <c r="C86" s="36" t="s">
        <v>166</v>
      </c>
      <c r="D86" s="37">
        <v>1</v>
      </c>
      <c r="E86" s="37" t="s">
        <v>158</v>
      </c>
      <c r="F86" s="37">
        <v>5000</v>
      </c>
      <c r="G86" s="19">
        <f t="shared" si="2"/>
        <v>5000</v>
      </c>
    </row>
    <row r="87" spans="1:7">
      <c r="A87" s="19">
        <v>86</v>
      </c>
      <c r="B87" s="35" t="s">
        <v>177</v>
      </c>
      <c r="C87" s="36" t="s">
        <v>160</v>
      </c>
      <c r="D87" s="37">
        <v>1</v>
      </c>
      <c r="E87" s="37" t="s">
        <v>158</v>
      </c>
      <c r="F87" s="37">
        <v>39500</v>
      </c>
      <c r="G87" s="19">
        <f t="shared" si="2"/>
        <v>39500</v>
      </c>
    </row>
    <row r="88" spans="1:7">
      <c r="A88" s="19">
        <v>87</v>
      </c>
      <c r="B88" s="35" t="s">
        <v>178</v>
      </c>
      <c r="C88" s="36" t="s">
        <v>179</v>
      </c>
      <c r="D88" s="37">
        <v>1</v>
      </c>
      <c r="E88" s="37" t="s">
        <v>158</v>
      </c>
      <c r="F88" s="37">
        <v>16000</v>
      </c>
      <c r="G88" s="19">
        <f t="shared" si="2"/>
        <v>16000</v>
      </c>
    </row>
    <row r="89" spans="1:7">
      <c r="A89" s="19">
        <v>88</v>
      </c>
      <c r="B89" s="35" t="s">
        <v>180</v>
      </c>
      <c r="C89" s="36" t="s">
        <v>160</v>
      </c>
      <c r="D89" s="37">
        <v>1</v>
      </c>
      <c r="E89" s="37" t="s">
        <v>158</v>
      </c>
      <c r="F89" s="37">
        <v>32000</v>
      </c>
      <c r="G89" s="19">
        <f t="shared" si="2"/>
        <v>32000</v>
      </c>
    </row>
    <row r="90" spans="1:7">
      <c r="A90" s="19">
        <v>89</v>
      </c>
      <c r="B90" s="38" t="s">
        <v>181</v>
      </c>
      <c r="C90" s="36" t="s">
        <v>166</v>
      </c>
      <c r="D90" s="37">
        <v>1</v>
      </c>
      <c r="E90" s="37" t="s">
        <v>158</v>
      </c>
      <c r="F90" s="39">
        <v>16700</v>
      </c>
      <c r="G90" s="19">
        <f t="shared" si="2"/>
        <v>16700</v>
      </c>
    </row>
    <row r="91" spans="1:7">
      <c r="A91" s="19">
        <v>90</v>
      </c>
      <c r="B91" s="38" t="s">
        <v>182</v>
      </c>
      <c r="C91" s="36" t="s">
        <v>183</v>
      </c>
      <c r="D91" s="37">
        <v>1</v>
      </c>
      <c r="E91" s="37" t="s">
        <v>158</v>
      </c>
      <c r="F91" s="39">
        <v>15000</v>
      </c>
      <c r="G91" s="19">
        <f t="shared" si="2"/>
        <v>15000</v>
      </c>
    </row>
    <row r="92" spans="1:7">
      <c r="A92" s="19">
        <v>91</v>
      </c>
      <c r="B92" s="38" t="s">
        <v>184</v>
      </c>
      <c r="C92" s="36" t="s">
        <v>185</v>
      </c>
      <c r="D92" s="37">
        <v>3</v>
      </c>
      <c r="E92" s="37" t="s">
        <v>158</v>
      </c>
      <c r="F92" s="39">
        <v>5000</v>
      </c>
      <c r="G92" s="19">
        <f t="shared" si="2"/>
        <v>15000</v>
      </c>
    </row>
    <row r="93" ht="22" customHeight="1" spans="1:7">
      <c r="A93" s="19">
        <v>92</v>
      </c>
      <c r="B93" s="20" t="s">
        <v>36</v>
      </c>
      <c r="C93" s="21" t="s">
        <v>186</v>
      </c>
      <c r="D93" s="19">
        <v>122</v>
      </c>
      <c r="E93" s="19" t="s">
        <v>45</v>
      </c>
      <c r="F93" s="19">
        <v>4850</v>
      </c>
      <c r="G93" s="19">
        <f t="shared" si="2"/>
        <v>591700</v>
      </c>
    </row>
    <row r="94" spans="1:7">
      <c r="A94" s="19">
        <v>93</v>
      </c>
      <c r="B94" s="20" t="s">
        <v>187</v>
      </c>
      <c r="C94" s="21" t="s">
        <v>188</v>
      </c>
      <c r="D94" s="19">
        <v>50</v>
      </c>
      <c r="E94" s="19" t="s">
        <v>9</v>
      </c>
      <c r="F94" s="19">
        <v>400</v>
      </c>
      <c r="G94" s="19">
        <f t="shared" si="2"/>
        <v>20000</v>
      </c>
    </row>
    <row r="95" spans="1:7">
      <c r="A95" s="19">
        <v>94</v>
      </c>
      <c r="B95" s="20" t="s">
        <v>189</v>
      </c>
      <c r="C95" s="21" t="s">
        <v>190</v>
      </c>
      <c r="D95" s="19">
        <v>80</v>
      </c>
      <c r="E95" s="19" t="s">
        <v>41</v>
      </c>
      <c r="F95" s="19">
        <v>360</v>
      </c>
      <c r="G95" s="19">
        <f t="shared" si="2"/>
        <v>28800</v>
      </c>
    </row>
    <row r="96" ht="297" spans="1:7">
      <c r="A96" s="19">
        <v>95</v>
      </c>
      <c r="B96" s="20" t="s">
        <v>191</v>
      </c>
      <c r="C96" s="21" t="s">
        <v>192</v>
      </c>
      <c r="D96" s="19" t="s">
        <v>193</v>
      </c>
      <c r="E96" s="19" t="s">
        <v>45</v>
      </c>
      <c r="F96" s="19">
        <v>14000</v>
      </c>
      <c r="G96" s="19">
        <f t="shared" si="2"/>
        <v>28000</v>
      </c>
    </row>
    <row r="97" ht="27" spans="1:7">
      <c r="A97" s="19">
        <v>96</v>
      </c>
      <c r="B97" s="20" t="s">
        <v>194</v>
      </c>
      <c r="C97" s="21" t="s">
        <v>195</v>
      </c>
      <c r="D97" s="19" t="s">
        <v>196</v>
      </c>
      <c r="E97" s="19" t="s">
        <v>45</v>
      </c>
      <c r="F97" s="19" t="s">
        <v>14</v>
      </c>
      <c r="G97" s="19">
        <f t="shared" si="2"/>
        <v>20000</v>
      </c>
    </row>
    <row r="98" ht="351" spans="1:7">
      <c r="A98" s="19">
        <v>97</v>
      </c>
      <c r="B98" s="20" t="s">
        <v>197</v>
      </c>
      <c r="C98" s="21" t="s">
        <v>198</v>
      </c>
      <c r="D98" s="19" t="s">
        <v>193</v>
      </c>
      <c r="E98" s="19" t="s">
        <v>45</v>
      </c>
      <c r="F98" s="19">
        <v>36000</v>
      </c>
      <c r="G98" s="19">
        <f t="shared" si="2"/>
        <v>72000</v>
      </c>
    </row>
    <row r="99" ht="409" customHeight="1" spans="1:7">
      <c r="A99" s="19">
        <v>98</v>
      </c>
      <c r="B99" s="22" t="s">
        <v>199</v>
      </c>
      <c r="C99" s="21" t="s">
        <v>200</v>
      </c>
      <c r="D99" s="19">
        <v>1</v>
      </c>
      <c r="E99" s="40" t="s">
        <v>45</v>
      </c>
      <c r="F99" s="23">
        <v>7000</v>
      </c>
      <c r="G99" s="19">
        <f t="shared" si="2"/>
        <v>7000</v>
      </c>
    </row>
    <row r="100" ht="283.5" spans="1:7">
      <c r="A100" s="19">
        <v>99</v>
      </c>
      <c r="B100" s="22" t="s">
        <v>201</v>
      </c>
      <c r="C100" s="21" t="s">
        <v>202</v>
      </c>
      <c r="D100" s="19">
        <v>1</v>
      </c>
      <c r="E100" s="40" t="s">
        <v>9</v>
      </c>
      <c r="F100" s="23">
        <v>74700</v>
      </c>
      <c r="G100" s="19">
        <f t="shared" si="2"/>
        <v>74700</v>
      </c>
    </row>
    <row r="101" ht="108" spans="1:7">
      <c r="A101" s="19">
        <v>100</v>
      </c>
      <c r="B101" s="22" t="s">
        <v>203</v>
      </c>
      <c r="C101" s="21" t="s">
        <v>204</v>
      </c>
      <c r="D101" s="19">
        <v>1</v>
      </c>
      <c r="E101" s="40" t="s">
        <v>9</v>
      </c>
      <c r="F101" s="23">
        <v>15000</v>
      </c>
      <c r="G101" s="19">
        <f t="shared" si="2"/>
        <v>15000</v>
      </c>
    </row>
    <row r="102" ht="148.5" spans="1:7">
      <c r="A102" s="19">
        <v>101</v>
      </c>
      <c r="B102" s="22" t="s">
        <v>205</v>
      </c>
      <c r="C102" s="21" t="s">
        <v>206</v>
      </c>
      <c r="D102" s="19">
        <v>1</v>
      </c>
      <c r="E102" s="40" t="s">
        <v>9</v>
      </c>
      <c r="F102" s="23">
        <v>19950</v>
      </c>
      <c r="G102" s="19">
        <f t="shared" si="2"/>
        <v>19950</v>
      </c>
    </row>
    <row r="103" ht="409.5" spans="1:7">
      <c r="A103" s="19">
        <v>102</v>
      </c>
      <c r="B103" s="22" t="s">
        <v>207</v>
      </c>
      <c r="C103" s="21" t="s">
        <v>208</v>
      </c>
      <c r="D103" s="19">
        <v>5</v>
      </c>
      <c r="E103" s="40" t="s">
        <v>45</v>
      </c>
      <c r="F103" s="23">
        <v>3500</v>
      </c>
      <c r="G103" s="19">
        <f t="shared" si="2"/>
        <v>17500</v>
      </c>
    </row>
    <row r="104" ht="94.5" spans="1:7">
      <c r="A104" s="19">
        <v>103</v>
      </c>
      <c r="B104" s="22" t="s">
        <v>209</v>
      </c>
      <c r="C104" s="21" t="s">
        <v>210</v>
      </c>
      <c r="D104" s="19">
        <v>5</v>
      </c>
      <c r="E104" s="40" t="s">
        <v>9</v>
      </c>
      <c r="F104" s="23">
        <v>6500</v>
      </c>
      <c r="G104" s="19">
        <f t="shared" si="2"/>
        <v>32500</v>
      </c>
    </row>
    <row r="105" ht="81" spans="1:7">
      <c r="A105" s="19">
        <v>104</v>
      </c>
      <c r="B105" s="22" t="s">
        <v>211</v>
      </c>
      <c r="C105" s="21" t="s">
        <v>212</v>
      </c>
      <c r="D105" s="19">
        <v>1</v>
      </c>
      <c r="E105" s="40" t="s">
        <v>45</v>
      </c>
      <c r="F105" s="23">
        <v>1700</v>
      </c>
      <c r="G105" s="19">
        <f t="shared" si="2"/>
        <v>1700</v>
      </c>
    </row>
    <row r="106" ht="175.5" spans="1:7">
      <c r="A106" s="19">
        <v>105</v>
      </c>
      <c r="B106" s="22" t="s">
        <v>213</v>
      </c>
      <c r="C106" s="21" t="s">
        <v>214</v>
      </c>
      <c r="D106" s="19">
        <v>1</v>
      </c>
      <c r="E106" s="40" t="s">
        <v>45</v>
      </c>
      <c r="F106" s="23">
        <v>4000</v>
      </c>
      <c r="G106" s="19">
        <f t="shared" si="2"/>
        <v>4000</v>
      </c>
    </row>
    <row r="107" ht="135" spans="1:7">
      <c r="A107" s="19">
        <v>106</v>
      </c>
      <c r="B107" s="22" t="s">
        <v>215</v>
      </c>
      <c r="C107" s="21" t="s">
        <v>216</v>
      </c>
      <c r="D107" s="19">
        <v>1</v>
      </c>
      <c r="E107" s="40" t="s">
        <v>9</v>
      </c>
      <c r="F107" s="23">
        <v>3000</v>
      </c>
      <c r="G107" s="19">
        <f t="shared" si="2"/>
        <v>3000</v>
      </c>
    </row>
    <row r="108" ht="135" spans="1:7">
      <c r="A108" s="19">
        <v>107</v>
      </c>
      <c r="B108" s="22" t="s">
        <v>217</v>
      </c>
      <c r="C108" s="21" t="s">
        <v>218</v>
      </c>
      <c r="D108" s="19">
        <v>6</v>
      </c>
      <c r="E108" s="40" t="s">
        <v>219</v>
      </c>
      <c r="F108" s="23">
        <v>1125</v>
      </c>
      <c r="G108" s="19">
        <f t="shared" si="2"/>
        <v>6750</v>
      </c>
    </row>
    <row r="109" ht="108" spans="1:7">
      <c r="A109" s="19">
        <v>108</v>
      </c>
      <c r="B109" s="22" t="s">
        <v>220</v>
      </c>
      <c r="C109" s="21" t="s">
        <v>221</v>
      </c>
      <c r="D109" s="19">
        <v>1</v>
      </c>
      <c r="E109" s="40" t="s">
        <v>9</v>
      </c>
      <c r="F109" s="23">
        <v>3700</v>
      </c>
      <c r="G109" s="19">
        <f t="shared" si="2"/>
        <v>3700</v>
      </c>
    </row>
    <row r="110" ht="94.5" spans="1:7">
      <c r="A110" s="19">
        <v>109</v>
      </c>
      <c r="B110" s="22" t="s">
        <v>222</v>
      </c>
      <c r="C110" s="21" t="s">
        <v>223</v>
      </c>
      <c r="D110" s="19">
        <v>1</v>
      </c>
      <c r="E110" s="40" t="s">
        <v>45</v>
      </c>
      <c r="F110" s="23">
        <v>1850</v>
      </c>
      <c r="G110" s="19">
        <f t="shared" si="2"/>
        <v>1850</v>
      </c>
    </row>
    <row r="111" ht="324" spans="1:7">
      <c r="A111" s="19">
        <v>110</v>
      </c>
      <c r="B111" s="22" t="s">
        <v>224</v>
      </c>
      <c r="C111" s="21" t="s">
        <v>225</v>
      </c>
      <c r="D111" s="23">
        <v>1</v>
      </c>
      <c r="E111" s="40" t="s">
        <v>9</v>
      </c>
      <c r="F111" s="23">
        <v>3750</v>
      </c>
      <c r="G111" s="19">
        <f t="shared" si="2"/>
        <v>3750</v>
      </c>
    </row>
    <row r="112" ht="162" spans="1:7">
      <c r="A112" s="19">
        <v>111</v>
      </c>
      <c r="B112" s="20" t="s">
        <v>226</v>
      </c>
      <c r="C112" s="21" t="s">
        <v>227</v>
      </c>
      <c r="D112" s="40">
        <v>1</v>
      </c>
      <c r="E112" s="40" t="s">
        <v>45</v>
      </c>
      <c r="F112" s="40">
        <v>6800</v>
      </c>
      <c r="G112" s="19">
        <f t="shared" si="2"/>
        <v>6800</v>
      </c>
    </row>
    <row r="113" ht="409.5" spans="1:7">
      <c r="A113" s="19">
        <v>112</v>
      </c>
      <c r="B113" s="20" t="s">
        <v>228</v>
      </c>
      <c r="C113" s="21" t="s">
        <v>229</v>
      </c>
      <c r="D113" s="19">
        <v>1</v>
      </c>
      <c r="E113" s="19" t="s">
        <v>9</v>
      </c>
      <c r="F113" s="19">
        <v>26800</v>
      </c>
      <c r="G113" s="19">
        <f t="shared" si="2"/>
        <v>26800</v>
      </c>
    </row>
    <row r="114" ht="40.5" spans="1:7">
      <c r="A114" s="19">
        <v>113</v>
      </c>
      <c r="B114" s="20" t="s">
        <v>230</v>
      </c>
      <c r="C114" s="21" t="s">
        <v>231</v>
      </c>
      <c r="D114" s="19">
        <v>2</v>
      </c>
      <c r="E114" s="19" t="s">
        <v>9</v>
      </c>
      <c r="F114" s="19">
        <v>800</v>
      </c>
      <c r="G114" s="19">
        <f t="shared" si="2"/>
        <v>1600</v>
      </c>
    </row>
    <row r="115" spans="1:7">
      <c r="A115" s="19">
        <v>114</v>
      </c>
      <c r="B115" s="20" t="s">
        <v>123</v>
      </c>
      <c r="C115" s="21" t="s">
        <v>232</v>
      </c>
      <c r="D115" s="19">
        <v>1</v>
      </c>
      <c r="E115" s="19" t="s">
        <v>9</v>
      </c>
      <c r="F115" s="19">
        <v>4000</v>
      </c>
      <c r="G115" s="19">
        <f t="shared" si="2"/>
        <v>4000</v>
      </c>
    </row>
    <row r="116" spans="1:7">
      <c r="A116" s="19">
        <v>115</v>
      </c>
      <c r="B116" s="20" t="s">
        <v>233</v>
      </c>
      <c r="C116" s="21" t="s">
        <v>234</v>
      </c>
      <c r="D116" s="19">
        <v>130</v>
      </c>
      <c r="E116" s="19" t="s">
        <v>41</v>
      </c>
      <c r="F116" s="41">
        <v>250</v>
      </c>
      <c r="G116" s="19">
        <f t="shared" si="2"/>
        <v>32500</v>
      </c>
    </row>
    <row r="117" spans="1:7">
      <c r="A117" s="19">
        <v>116</v>
      </c>
      <c r="B117" s="20" t="s">
        <v>235</v>
      </c>
      <c r="C117" s="21" t="s">
        <v>236</v>
      </c>
      <c r="D117" s="19">
        <v>100</v>
      </c>
      <c r="E117" s="19" t="s">
        <v>41</v>
      </c>
      <c r="F117" s="41">
        <v>130</v>
      </c>
      <c r="G117" s="19">
        <f t="shared" si="2"/>
        <v>13000</v>
      </c>
    </row>
    <row r="118" spans="1:7">
      <c r="A118" s="19">
        <v>117</v>
      </c>
      <c r="B118" s="20" t="s">
        <v>237</v>
      </c>
      <c r="C118" s="21" t="s">
        <v>238</v>
      </c>
      <c r="D118" s="19">
        <v>3</v>
      </c>
      <c r="E118" s="19" t="s">
        <v>9</v>
      </c>
      <c r="F118" s="41">
        <v>1000</v>
      </c>
      <c r="G118" s="19">
        <f t="shared" si="2"/>
        <v>3000</v>
      </c>
    </row>
    <row r="119" spans="1:7">
      <c r="A119" s="19">
        <v>118</v>
      </c>
      <c r="B119" s="20" t="s">
        <v>239</v>
      </c>
      <c r="C119" s="21" t="s">
        <v>240</v>
      </c>
      <c r="D119" s="19">
        <v>100</v>
      </c>
      <c r="E119" s="19" t="s">
        <v>41</v>
      </c>
      <c r="F119" s="41">
        <v>80</v>
      </c>
      <c r="G119" s="19">
        <f t="shared" si="2"/>
        <v>8000</v>
      </c>
    </row>
    <row r="120" ht="121.5" spans="1:7">
      <c r="A120" s="19">
        <v>119</v>
      </c>
      <c r="B120" s="20" t="s">
        <v>241</v>
      </c>
      <c r="C120" s="21" t="s">
        <v>242</v>
      </c>
      <c r="D120" s="19">
        <v>20</v>
      </c>
      <c r="E120" s="40" t="s">
        <v>243</v>
      </c>
      <c r="F120" s="40">
        <v>680</v>
      </c>
      <c r="G120" s="19">
        <f t="shared" si="2"/>
        <v>13600</v>
      </c>
    </row>
    <row r="121" ht="54" spans="1:7">
      <c r="A121" s="19">
        <v>120</v>
      </c>
      <c r="B121" s="20" t="s">
        <v>244</v>
      </c>
      <c r="C121" s="21" t="s">
        <v>245</v>
      </c>
      <c r="D121" s="19">
        <v>20</v>
      </c>
      <c r="E121" s="40" t="s">
        <v>246</v>
      </c>
      <c r="F121" s="40">
        <v>360</v>
      </c>
      <c r="G121" s="19">
        <f t="shared" si="2"/>
        <v>7200</v>
      </c>
    </row>
    <row r="122" ht="108" spans="1:7">
      <c r="A122" s="19">
        <v>121</v>
      </c>
      <c r="B122" s="20" t="s">
        <v>247</v>
      </c>
      <c r="C122" s="21" t="s">
        <v>248</v>
      </c>
      <c r="D122" s="19">
        <v>147</v>
      </c>
      <c r="E122" s="19" t="s">
        <v>45</v>
      </c>
      <c r="F122" s="19">
        <v>483</v>
      </c>
      <c r="G122" s="19">
        <f t="shared" si="2"/>
        <v>71001</v>
      </c>
    </row>
    <row r="123" ht="27" spans="1:7">
      <c r="A123" s="19">
        <v>122</v>
      </c>
      <c r="B123" s="20" t="s">
        <v>114</v>
      </c>
      <c r="C123" s="21" t="s">
        <v>249</v>
      </c>
      <c r="D123" s="19">
        <v>147</v>
      </c>
      <c r="E123" s="19" t="s">
        <v>250</v>
      </c>
      <c r="F123" s="19">
        <v>21</v>
      </c>
      <c r="G123" s="19">
        <f t="shared" si="2"/>
        <v>3087</v>
      </c>
    </row>
    <row r="124" spans="1:7">
      <c r="A124" s="19">
        <v>123</v>
      </c>
      <c r="B124" s="20" t="s">
        <v>251</v>
      </c>
      <c r="C124" s="21" t="s">
        <v>252</v>
      </c>
      <c r="D124" s="19">
        <v>147</v>
      </c>
      <c r="E124" s="19" t="s">
        <v>250</v>
      </c>
      <c r="F124" s="19">
        <v>30</v>
      </c>
      <c r="G124" s="19">
        <f t="shared" si="2"/>
        <v>4410</v>
      </c>
    </row>
    <row r="125" ht="121.5" spans="1:7">
      <c r="A125" s="19">
        <v>124</v>
      </c>
      <c r="B125" s="20" t="s">
        <v>253</v>
      </c>
      <c r="C125" s="21" t="s">
        <v>254</v>
      </c>
      <c r="D125" s="19">
        <v>84</v>
      </c>
      <c r="E125" s="19" t="s">
        <v>250</v>
      </c>
      <c r="F125" s="19">
        <v>517</v>
      </c>
      <c r="G125" s="19">
        <f t="shared" si="2"/>
        <v>43428</v>
      </c>
    </row>
    <row r="126" ht="216" spans="1:7">
      <c r="A126" s="19">
        <v>125</v>
      </c>
      <c r="B126" s="20" t="s">
        <v>255</v>
      </c>
      <c r="C126" s="21" t="s">
        <v>256</v>
      </c>
      <c r="D126" s="19">
        <v>10</v>
      </c>
      <c r="E126" s="19" t="s">
        <v>45</v>
      </c>
      <c r="F126" s="19">
        <v>2867</v>
      </c>
      <c r="G126" s="19">
        <f t="shared" si="2"/>
        <v>28670</v>
      </c>
    </row>
    <row r="127" ht="310.5" spans="1:7">
      <c r="A127" s="19">
        <v>126</v>
      </c>
      <c r="B127" s="20" t="s">
        <v>257</v>
      </c>
      <c r="C127" s="21" t="s">
        <v>258</v>
      </c>
      <c r="D127" s="19">
        <v>2</v>
      </c>
      <c r="E127" s="19" t="s">
        <v>45</v>
      </c>
      <c r="F127" s="19">
        <v>1570</v>
      </c>
      <c r="G127" s="19">
        <f t="shared" si="2"/>
        <v>3140</v>
      </c>
    </row>
    <row r="128" ht="108" spans="1:7">
      <c r="A128" s="19">
        <v>127</v>
      </c>
      <c r="B128" s="20" t="s">
        <v>259</v>
      </c>
      <c r="C128" s="21" t="s">
        <v>260</v>
      </c>
      <c r="D128" s="19">
        <v>53</v>
      </c>
      <c r="E128" s="19" t="s">
        <v>45</v>
      </c>
      <c r="F128" s="19">
        <v>487</v>
      </c>
      <c r="G128" s="19">
        <f t="shared" si="2"/>
        <v>25811</v>
      </c>
    </row>
    <row r="129" ht="409.5" spans="1:7">
      <c r="A129" s="19">
        <v>128</v>
      </c>
      <c r="B129" s="20" t="s">
        <v>261</v>
      </c>
      <c r="C129" s="21" t="s">
        <v>262</v>
      </c>
      <c r="D129" s="19">
        <v>2</v>
      </c>
      <c r="E129" s="19" t="s">
        <v>45</v>
      </c>
      <c r="F129" s="19">
        <v>9337</v>
      </c>
      <c r="G129" s="19">
        <f t="shared" si="2"/>
        <v>18674</v>
      </c>
    </row>
    <row r="130" ht="409.5" spans="1:7">
      <c r="A130" s="19">
        <v>129</v>
      </c>
      <c r="B130" s="20" t="s">
        <v>263</v>
      </c>
      <c r="C130" s="21" t="s">
        <v>264</v>
      </c>
      <c r="D130" s="19">
        <v>4</v>
      </c>
      <c r="E130" s="19" t="s">
        <v>45</v>
      </c>
      <c r="F130" s="19">
        <v>7148</v>
      </c>
      <c r="G130" s="19">
        <f t="shared" si="2"/>
        <v>28592</v>
      </c>
    </row>
    <row r="131" ht="108" spans="1:7">
      <c r="A131" s="19">
        <v>130</v>
      </c>
      <c r="B131" s="20" t="s">
        <v>265</v>
      </c>
      <c r="C131" s="21" t="s">
        <v>266</v>
      </c>
      <c r="D131" s="19">
        <v>56</v>
      </c>
      <c r="E131" s="19" t="s">
        <v>60</v>
      </c>
      <c r="F131" s="19">
        <v>2290</v>
      </c>
      <c r="G131" s="19">
        <f t="shared" si="2"/>
        <v>128240</v>
      </c>
    </row>
    <row r="132" spans="1:7">
      <c r="A132" s="19">
        <v>131</v>
      </c>
      <c r="B132" s="20" t="s">
        <v>267</v>
      </c>
      <c r="C132" s="21" t="s">
        <v>268</v>
      </c>
      <c r="D132" s="19">
        <v>4</v>
      </c>
      <c r="E132" s="19" t="s">
        <v>45</v>
      </c>
      <c r="F132" s="19">
        <v>6119</v>
      </c>
      <c r="G132" s="19">
        <f t="shared" ref="G132:G195" si="3">D132*F132</f>
        <v>24476</v>
      </c>
    </row>
    <row r="133" spans="1:7">
      <c r="A133" s="19">
        <v>132</v>
      </c>
      <c r="B133" s="20" t="s">
        <v>269</v>
      </c>
      <c r="C133" s="21" t="s">
        <v>270</v>
      </c>
      <c r="D133" s="19">
        <v>1</v>
      </c>
      <c r="E133" s="19" t="s">
        <v>9</v>
      </c>
      <c r="F133" s="19">
        <v>6446</v>
      </c>
      <c r="G133" s="19">
        <f t="shared" si="3"/>
        <v>6446</v>
      </c>
    </row>
    <row r="134" ht="150" spans="1:7">
      <c r="A134" s="19">
        <v>133</v>
      </c>
      <c r="B134" s="20" t="s">
        <v>271</v>
      </c>
      <c r="C134" s="21" t="s">
        <v>272</v>
      </c>
      <c r="D134" s="19">
        <v>1</v>
      </c>
      <c r="E134" s="19" t="s">
        <v>45</v>
      </c>
      <c r="F134" s="19">
        <v>2806</v>
      </c>
      <c r="G134" s="19">
        <f t="shared" si="3"/>
        <v>2806</v>
      </c>
    </row>
    <row r="135" spans="1:7">
      <c r="A135" s="19">
        <v>134</v>
      </c>
      <c r="B135" s="20" t="s">
        <v>273</v>
      </c>
      <c r="C135" s="21" t="s">
        <v>274</v>
      </c>
      <c r="D135" s="19">
        <v>1</v>
      </c>
      <c r="E135" s="19" t="s">
        <v>250</v>
      </c>
      <c r="F135" s="19">
        <v>390</v>
      </c>
      <c r="G135" s="19">
        <f t="shared" si="3"/>
        <v>390</v>
      </c>
    </row>
    <row r="136" spans="1:7">
      <c r="A136" s="19">
        <v>135</v>
      </c>
      <c r="B136" s="20" t="s">
        <v>275</v>
      </c>
      <c r="C136" s="21" t="s">
        <v>276</v>
      </c>
      <c r="D136" s="19">
        <v>26</v>
      </c>
      <c r="E136" s="19" t="s">
        <v>277</v>
      </c>
      <c r="F136" s="19">
        <v>6.5</v>
      </c>
      <c r="G136" s="19">
        <f t="shared" si="3"/>
        <v>169</v>
      </c>
    </row>
    <row r="137" spans="1:7">
      <c r="A137" s="19">
        <v>136</v>
      </c>
      <c r="B137" s="20" t="s">
        <v>230</v>
      </c>
      <c r="C137" s="21" t="s">
        <v>278</v>
      </c>
      <c r="D137" s="19">
        <v>2</v>
      </c>
      <c r="E137" s="19" t="s">
        <v>250</v>
      </c>
      <c r="F137" s="19">
        <v>1934</v>
      </c>
      <c r="G137" s="19">
        <f t="shared" si="3"/>
        <v>3868</v>
      </c>
    </row>
    <row r="138" spans="1:7">
      <c r="A138" s="19">
        <v>137</v>
      </c>
      <c r="B138" s="20" t="s">
        <v>279</v>
      </c>
      <c r="C138" s="21" t="s">
        <v>280</v>
      </c>
      <c r="D138" s="19">
        <v>1</v>
      </c>
      <c r="E138" s="19" t="s">
        <v>250</v>
      </c>
      <c r="F138" s="19">
        <v>306</v>
      </c>
      <c r="G138" s="19">
        <f t="shared" si="3"/>
        <v>306</v>
      </c>
    </row>
    <row r="139" spans="1:7">
      <c r="A139" s="19">
        <v>138</v>
      </c>
      <c r="B139" s="20" t="s">
        <v>107</v>
      </c>
      <c r="C139" s="21" t="s">
        <v>281</v>
      </c>
      <c r="D139" s="19">
        <v>300</v>
      </c>
      <c r="E139" s="19" t="s">
        <v>282</v>
      </c>
      <c r="F139" s="19">
        <v>9</v>
      </c>
      <c r="G139" s="19">
        <f t="shared" si="3"/>
        <v>2700</v>
      </c>
    </row>
    <row r="140" spans="1:7">
      <c r="A140" s="19">
        <v>139</v>
      </c>
      <c r="B140" s="20" t="s">
        <v>107</v>
      </c>
      <c r="C140" s="21" t="s">
        <v>283</v>
      </c>
      <c r="D140" s="19">
        <v>7000</v>
      </c>
      <c r="E140" s="19" t="s">
        <v>282</v>
      </c>
      <c r="F140" s="19">
        <v>4</v>
      </c>
      <c r="G140" s="19">
        <f t="shared" si="3"/>
        <v>28000</v>
      </c>
    </row>
    <row r="141" spans="1:7">
      <c r="A141" s="19">
        <v>140</v>
      </c>
      <c r="B141" s="20" t="s">
        <v>284</v>
      </c>
      <c r="C141" s="21" t="s">
        <v>285</v>
      </c>
      <c r="D141" s="19">
        <v>80</v>
      </c>
      <c r="E141" s="19" t="s">
        <v>286</v>
      </c>
      <c r="F141" s="19">
        <v>600</v>
      </c>
      <c r="G141" s="19">
        <f t="shared" si="3"/>
        <v>48000</v>
      </c>
    </row>
    <row r="142" spans="1:7">
      <c r="A142" s="19">
        <v>141</v>
      </c>
      <c r="B142" s="20" t="s">
        <v>287</v>
      </c>
      <c r="C142" s="21" t="s">
        <v>288</v>
      </c>
      <c r="D142" s="19">
        <v>58</v>
      </c>
      <c r="E142" s="19" t="s">
        <v>250</v>
      </c>
      <c r="F142" s="19">
        <v>42</v>
      </c>
      <c r="G142" s="19">
        <f t="shared" si="3"/>
        <v>2436</v>
      </c>
    </row>
    <row r="143" spans="1:7">
      <c r="A143" s="19">
        <v>142</v>
      </c>
      <c r="B143" s="20" t="s">
        <v>289</v>
      </c>
      <c r="C143" s="21" t="s">
        <v>290</v>
      </c>
      <c r="D143" s="19">
        <v>80</v>
      </c>
      <c r="E143" s="19" t="s">
        <v>282</v>
      </c>
      <c r="F143" s="19">
        <v>41</v>
      </c>
      <c r="G143" s="19">
        <f t="shared" si="3"/>
        <v>3280</v>
      </c>
    </row>
    <row r="144" spans="1:7">
      <c r="A144" s="19">
        <v>143</v>
      </c>
      <c r="B144" s="20" t="s">
        <v>291</v>
      </c>
      <c r="C144" s="21" t="s">
        <v>292</v>
      </c>
      <c r="D144" s="19">
        <v>1000</v>
      </c>
      <c r="E144" s="19" t="s">
        <v>282</v>
      </c>
      <c r="F144" s="19">
        <v>3.7</v>
      </c>
      <c r="G144" s="19">
        <f t="shared" si="3"/>
        <v>3700</v>
      </c>
    </row>
    <row r="145" spans="1:7">
      <c r="A145" s="19">
        <v>144</v>
      </c>
      <c r="B145" s="20" t="s">
        <v>293</v>
      </c>
      <c r="C145" s="21" t="s">
        <v>294</v>
      </c>
      <c r="D145" s="19">
        <v>6</v>
      </c>
      <c r="E145" s="19" t="s">
        <v>106</v>
      </c>
      <c r="F145" s="19">
        <v>74</v>
      </c>
      <c r="G145" s="19">
        <f t="shared" si="3"/>
        <v>444</v>
      </c>
    </row>
    <row r="146" spans="1:7">
      <c r="A146" s="19">
        <v>145</v>
      </c>
      <c r="B146" s="20" t="s">
        <v>295</v>
      </c>
      <c r="C146" s="21" t="s">
        <v>274</v>
      </c>
      <c r="D146" s="19">
        <v>1000</v>
      </c>
      <c r="E146" s="19" t="s">
        <v>282</v>
      </c>
      <c r="F146" s="19">
        <v>6</v>
      </c>
      <c r="G146" s="19">
        <f t="shared" si="3"/>
        <v>6000</v>
      </c>
    </row>
    <row r="147" spans="1:7">
      <c r="A147" s="19">
        <v>146</v>
      </c>
      <c r="B147" s="20" t="s">
        <v>296</v>
      </c>
      <c r="C147" s="21" t="s">
        <v>297</v>
      </c>
      <c r="D147" s="19">
        <v>11</v>
      </c>
      <c r="E147" s="19" t="s">
        <v>298</v>
      </c>
      <c r="F147" s="19">
        <v>1500</v>
      </c>
      <c r="G147" s="19">
        <f t="shared" si="3"/>
        <v>16500</v>
      </c>
    </row>
    <row r="148" spans="1:7">
      <c r="A148" s="19">
        <v>147</v>
      </c>
      <c r="B148" s="20" t="s">
        <v>299</v>
      </c>
      <c r="C148" s="21" t="s">
        <v>300</v>
      </c>
      <c r="D148" s="19">
        <v>9</v>
      </c>
      <c r="E148" s="19" t="s">
        <v>250</v>
      </c>
      <c r="F148" s="19">
        <v>32</v>
      </c>
      <c r="G148" s="19">
        <f t="shared" si="3"/>
        <v>288</v>
      </c>
    </row>
    <row r="149" ht="301.5" spans="1:7">
      <c r="A149" s="19">
        <v>148</v>
      </c>
      <c r="B149" s="20" t="s">
        <v>301</v>
      </c>
      <c r="C149" s="21" t="s">
        <v>302</v>
      </c>
      <c r="D149" s="19" t="s">
        <v>193</v>
      </c>
      <c r="E149" s="19" t="s">
        <v>9</v>
      </c>
      <c r="F149" s="19">
        <v>8000</v>
      </c>
      <c r="G149" s="19">
        <f t="shared" si="3"/>
        <v>16000</v>
      </c>
    </row>
    <row r="150" ht="203.25" spans="1:7">
      <c r="A150" s="19">
        <v>149</v>
      </c>
      <c r="B150" s="20" t="s">
        <v>303</v>
      </c>
      <c r="C150" s="21" t="s">
        <v>304</v>
      </c>
      <c r="D150" s="19" t="s">
        <v>193</v>
      </c>
      <c r="E150" s="19" t="s">
        <v>9</v>
      </c>
      <c r="F150" s="19" t="s">
        <v>305</v>
      </c>
      <c r="G150" s="19">
        <f t="shared" si="3"/>
        <v>10000</v>
      </c>
    </row>
    <row r="151" ht="196.5" spans="1:7">
      <c r="A151" s="19">
        <v>150</v>
      </c>
      <c r="B151" s="20" t="s">
        <v>306</v>
      </c>
      <c r="C151" s="21" t="s">
        <v>307</v>
      </c>
      <c r="D151" s="19" t="s">
        <v>308</v>
      </c>
      <c r="E151" s="19" t="s">
        <v>9</v>
      </c>
      <c r="F151" s="19" t="s">
        <v>309</v>
      </c>
      <c r="G151" s="19">
        <f t="shared" si="3"/>
        <v>6000</v>
      </c>
    </row>
    <row r="152" ht="27" spans="1:7">
      <c r="A152" s="19">
        <v>151</v>
      </c>
      <c r="B152" s="20" t="s">
        <v>303</v>
      </c>
      <c r="C152" s="21" t="s">
        <v>310</v>
      </c>
      <c r="D152" s="19">
        <v>1</v>
      </c>
      <c r="E152" s="19" t="s">
        <v>9</v>
      </c>
      <c r="F152" s="19">
        <v>7000</v>
      </c>
      <c r="G152" s="19">
        <f t="shared" si="3"/>
        <v>7000</v>
      </c>
    </row>
    <row r="153" ht="27" spans="1:7">
      <c r="A153" s="19">
        <v>152</v>
      </c>
      <c r="B153" s="20" t="s">
        <v>311</v>
      </c>
      <c r="C153" s="21" t="s">
        <v>312</v>
      </c>
      <c r="D153" s="19">
        <v>1</v>
      </c>
      <c r="E153" s="19" t="s">
        <v>9</v>
      </c>
      <c r="F153" s="19">
        <v>2800</v>
      </c>
      <c r="G153" s="19">
        <f t="shared" si="3"/>
        <v>2800</v>
      </c>
    </row>
    <row r="154" spans="1:7">
      <c r="A154" s="19">
        <v>153</v>
      </c>
      <c r="B154" s="20" t="s">
        <v>313</v>
      </c>
      <c r="C154" s="21" t="s">
        <v>314</v>
      </c>
      <c r="D154" s="19">
        <v>1</v>
      </c>
      <c r="E154" s="19" t="s">
        <v>9</v>
      </c>
      <c r="F154" s="19">
        <v>2200</v>
      </c>
      <c r="G154" s="19">
        <f t="shared" si="3"/>
        <v>2200</v>
      </c>
    </row>
    <row r="155" ht="27" spans="1:7">
      <c r="A155" s="19">
        <v>154</v>
      </c>
      <c r="B155" s="20" t="s">
        <v>315</v>
      </c>
      <c r="C155" s="21" t="s">
        <v>316</v>
      </c>
      <c r="D155" s="19">
        <v>1</v>
      </c>
      <c r="E155" s="19" t="s">
        <v>9</v>
      </c>
      <c r="F155" s="19">
        <v>5000</v>
      </c>
      <c r="G155" s="19">
        <f t="shared" si="3"/>
        <v>5000</v>
      </c>
    </row>
    <row r="156" spans="1:7">
      <c r="A156" s="19">
        <v>155</v>
      </c>
      <c r="B156" s="20" t="s">
        <v>317</v>
      </c>
      <c r="C156" s="21" t="s">
        <v>318</v>
      </c>
      <c r="D156" s="19">
        <v>1</v>
      </c>
      <c r="E156" s="19" t="s">
        <v>9</v>
      </c>
      <c r="F156" s="19">
        <v>1000</v>
      </c>
      <c r="G156" s="19">
        <f t="shared" si="3"/>
        <v>1000</v>
      </c>
    </row>
    <row r="157" ht="30" customHeight="1" spans="1:7">
      <c r="A157" s="19">
        <v>156</v>
      </c>
      <c r="B157" s="20" t="s">
        <v>319</v>
      </c>
      <c r="C157" s="21" t="s">
        <v>320</v>
      </c>
      <c r="D157" s="19" t="s">
        <v>20</v>
      </c>
      <c r="E157" s="19" t="s">
        <v>45</v>
      </c>
      <c r="F157" s="19" t="s">
        <v>321</v>
      </c>
      <c r="G157" s="19">
        <f t="shared" si="3"/>
        <v>36000</v>
      </c>
    </row>
    <row r="158" spans="1:7">
      <c r="A158" s="19">
        <v>157</v>
      </c>
      <c r="B158" s="20" t="s">
        <v>322</v>
      </c>
      <c r="C158" s="21" t="s">
        <v>323</v>
      </c>
      <c r="D158" s="19" t="s">
        <v>324</v>
      </c>
      <c r="E158" s="19" t="s">
        <v>9</v>
      </c>
      <c r="F158" s="19" t="s">
        <v>325</v>
      </c>
      <c r="G158" s="19">
        <f t="shared" si="3"/>
        <v>50000</v>
      </c>
    </row>
    <row r="159" ht="409.5" spans="1:7">
      <c r="A159" s="19">
        <v>158</v>
      </c>
      <c r="B159" s="22" t="s">
        <v>326</v>
      </c>
      <c r="C159" s="21" t="s">
        <v>327</v>
      </c>
      <c r="D159" s="19">
        <v>60000</v>
      </c>
      <c r="E159" s="19" t="s">
        <v>328</v>
      </c>
      <c r="F159" s="19">
        <v>18</v>
      </c>
      <c r="G159" s="19">
        <f t="shared" si="3"/>
        <v>1080000</v>
      </c>
    </row>
    <row r="160" ht="81" spans="1:7">
      <c r="A160" s="19">
        <v>159</v>
      </c>
      <c r="B160" s="22" t="s">
        <v>329</v>
      </c>
      <c r="C160" s="21" t="s">
        <v>330</v>
      </c>
      <c r="D160" s="19">
        <v>60000</v>
      </c>
      <c r="E160" s="19" t="s">
        <v>328</v>
      </c>
      <c r="F160" s="19">
        <v>2</v>
      </c>
      <c r="G160" s="19">
        <f t="shared" si="3"/>
        <v>120000</v>
      </c>
    </row>
    <row r="161" ht="27" customHeight="1" spans="1:7">
      <c r="A161" s="19">
        <v>160</v>
      </c>
      <c r="B161" s="22" t="s">
        <v>331</v>
      </c>
      <c r="C161" s="21" t="s">
        <v>332</v>
      </c>
      <c r="D161" s="19">
        <v>1</v>
      </c>
      <c r="E161" s="19" t="s">
        <v>9</v>
      </c>
      <c r="F161" s="19">
        <v>12800</v>
      </c>
      <c r="G161" s="19">
        <f t="shared" si="3"/>
        <v>12800</v>
      </c>
    </row>
    <row r="162" ht="409.5" spans="1:7">
      <c r="A162" s="19">
        <v>161</v>
      </c>
      <c r="B162" s="22" t="s">
        <v>333</v>
      </c>
      <c r="C162" s="21" t="s">
        <v>334</v>
      </c>
      <c r="D162" s="19">
        <v>2</v>
      </c>
      <c r="E162" s="19" t="s">
        <v>335</v>
      </c>
      <c r="F162" s="19">
        <v>300</v>
      </c>
      <c r="G162" s="19">
        <f t="shared" si="3"/>
        <v>600</v>
      </c>
    </row>
    <row r="163" ht="14.25" spans="1:7">
      <c r="A163" s="19">
        <v>162</v>
      </c>
      <c r="B163" s="22" t="s">
        <v>336</v>
      </c>
      <c r="C163" s="21" t="s">
        <v>337</v>
      </c>
      <c r="D163" s="19">
        <v>2000</v>
      </c>
      <c r="E163" s="19" t="s">
        <v>127</v>
      </c>
      <c r="F163" s="19">
        <v>3</v>
      </c>
      <c r="G163" s="19">
        <f t="shared" si="3"/>
        <v>6000</v>
      </c>
    </row>
    <row r="164" ht="121.5" spans="1:7">
      <c r="A164" s="19">
        <v>163</v>
      </c>
      <c r="B164" s="22" t="s">
        <v>338</v>
      </c>
      <c r="C164" s="21" t="s">
        <v>339</v>
      </c>
      <c r="D164" s="19">
        <v>1</v>
      </c>
      <c r="E164" s="19" t="s">
        <v>45</v>
      </c>
      <c r="F164" s="19">
        <v>8500</v>
      </c>
      <c r="G164" s="19">
        <f t="shared" si="3"/>
        <v>8500</v>
      </c>
    </row>
    <row r="165" ht="13" customHeight="1" spans="1:7">
      <c r="A165" s="19">
        <v>164</v>
      </c>
      <c r="B165" s="22" t="s">
        <v>340</v>
      </c>
      <c r="C165" s="21" t="s">
        <v>341</v>
      </c>
      <c r="D165" s="19">
        <v>1</v>
      </c>
      <c r="E165" s="19" t="s">
        <v>45</v>
      </c>
      <c r="F165" s="19">
        <v>2000</v>
      </c>
      <c r="G165" s="19">
        <f t="shared" si="3"/>
        <v>2000</v>
      </c>
    </row>
    <row r="166" ht="13" customHeight="1" spans="1:7">
      <c r="A166" s="19">
        <v>165</v>
      </c>
      <c r="B166" s="22" t="s">
        <v>342</v>
      </c>
      <c r="C166" s="21" t="s">
        <v>343</v>
      </c>
      <c r="D166" s="19">
        <v>1</v>
      </c>
      <c r="E166" s="19" t="s">
        <v>45</v>
      </c>
      <c r="F166" s="19">
        <v>3000</v>
      </c>
      <c r="G166" s="19">
        <f t="shared" si="3"/>
        <v>3000</v>
      </c>
    </row>
    <row r="167" ht="13" customHeight="1" spans="1:7">
      <c r="A167" s="19">
        <v>166</v>
      </c>
      <c r="B167" s="22" t="s">
        <v>344</v>
      </c>
      <c r="C167" s="21" t="s">
        <v>345</v>
      </c>
      <c r="D167" s="19">
        <v>120</v>
      </c>
      <c r="E167" s="19" t="s">
        <v>346</v>
      </c>
      <c r="F167" s="19">
        <v>1150</v>
      </c>
      <c r="G167" s="19">
        <f t="shared" si="3"/>
        <v>138000</v>
      </c>
    </row>
    <row r="168" s="14" customFormat="1" ht="109" customHeight="1" spans="1:7">
      <c r="A168" s="19">
        <v>167</v>
      </c>
      <c r="B168" s="22" t="s">
        <v>347</v>
      </c>
      <c r="C168" s="21" t="s">
        <v>348</v>
      </c>
      <c r="D168" s="19">
        <v>48</v>
      </c>
      <c r="E168" s="19" t="s">
        <v>9</v>
      </c>
      <c r="F168" s="19">
        <v>1350</v>
      </c>
      <c r="G168" s="19">
        <f t="shared" si="3"/>
        <v>64800</v>
      </c>
    </row>
    <row r="169" spans="1:7">
      <c r="A169" s="19">
        <v>168</v>
      </c>
      <c r="B169" s="20" t="s">
        <v>349</v>
      </c>
      <c r="C169" s="21" t="s">
        <v>350</v>
      </c>
      <c r="D169" s="19" t="s">
        <v>20</v>
      </c>
      <c r="E169" s="19" t="s">
        <v>45</v>
      </c>
      <c r="F169" s="19" t="s">
        <v>305</v>
      </c>
      <c r="G169" s="19">
        <f t="shared" si="3"/>
        <v>20000</v>
      </c>
    </row>
    <row r="170" ht="108" spans="1:7">
      <c r="A170" s="19">
        <v>169</v>
      </c>
      <c r="B170" s="20" t="s">
        <v>351</v>
      </c>
      <c r="C170" s="21" t="s">
        <v>352</v>
      </c>
      <c r="D170" s="19" t="s">
        <v>308</v>
      </c>
      <c r="E170" s="42" t="s">
        <v>353</v>
      </c>
      <c r="F170" s="19" t="s">
        <v>354</v>
      </c>
      <c r="G170" s="19">
        <f t="shared" si="3"/>
        <v>10000</v>
      </c>
    </row>
    <row r="171" ht="121.5" spans="1:7">
      <c r="A171" s="19">
        <v>170</v>
      </c>
      <c r="B171" s="20" t="s">
        <v>355</v>
      </c>
      <c r="C171" s="21" t="s">
        <v>356</v>
      </c>
      <c r="D171" s="19" t="s">
        <v>193</v>
      </c>
      <c r="E171" s="42" t="s">
        <v>353</v>
      </c>
      <c r="F171" s="19" t="s">
        <v>357</v>
      </c>
      <c r="G171" s="19">
        <f t="shared" si="3"/>
        <v>16000</v>
      </c>
    </row>
    <row r="172" spans="1:7">
      <c r="A172" s="19">
        <v>171</v>
      </c>
      <c r="B172" s="20" t="s">
        <v>358</v>
      </c>
      <c r="C172" s="21" t="s">
        <v>359</v>
      </c>
      <c r="D172" s="19" t="s">
        <v>193</v>
      </c>
      <c r="E172" s="42" t="s">
        <v>353</v>
      </c>
      <c r="F172" s="19">
        <v>1500</v>
      </c>
      <c r="G172" s="19">
        <f t="shared" si="3"/>
        <v>3000</v>
      </c>
    </row>
    <row r="173" ht="135" spans="1:7">
      <c r="A173" s="19">
        <v>172</v>
      </c>
      <c r="B173" s="20" t="s">
        <v>360</v>
      </c>
      <c r="C173" s="21" t="s">
        <v>361</v>
      </c>
      <c r="D173" s="19" t="s">
        <v>20</v>
      </c>
      <c r="E173" s="42" t="s">
        <v>127</v>
      </c>
      <c r="F173" s="19">
        <v>2000</v>
      </c>
      <c r="G173" s="19">
        <f t="shared" si="3"/>
        <v>8000</v>
      </c>
    </row>
    <row r="174" ht="108" spans="1:7">
      <c r="A174" s="19">
        <v>173</v>
      </c>
      <c r="B174" s="20" t="s">
        <v>362</v>
      </c>
      <c r="C174" s="21" t="s">
        <v>363</v>
      </c>
      <c r="D174" s="19" t="s">
        <v>193</v>
      </c>
      <c r="E174" s="42" t="s">
        <v>29</v>
      </c>
      <c r="F174" s="19">
        <v>2500</v>
      </c>
      <c r="G174" s="19">
        <f t="shared" si="3"/>
        <v>5000</v>
      </c>
    </row>
    <row r="175" spans="1:7">
      <c r="A175" s="19">
        <v>174</v>
      </c>
      <c r="B175" s="20" t="s">
        <v>364</v>
      </c>
      <c r="C175" s="21" t="s">
        <v>365</v>
      </c>
      <c r="D175" s="19" t="s">
        <v>25</v>
      </c>
      <c r="E175" s="42" t="s">
        <v>250</v>
      </c>
      <c r="F175" s="19" t="s">
        <v>366</v>
      </c>
      <c r="G175" s="19">
        <f t="shared" si="3"/>
        <v>15000</v>
      </c>
    </row>
    <row r="176" spans="1:7">
      <c r="A176" s="19">
        <v>175</v>
      </c>
      <c r="B176" s="20" t="s">
        <v>367</v>
      </c>
      <c r="C176" s="21" t="s">
        <v>368</v>
      </c>
      <c r="D176" s="19" t="s">
        <v>324</v>
      </c>
      <c r="E176" s="42" t="s">
        <v>250</v>
      </c>
      <c r="F176" s="19" t="s">
        <v>25</v>
      </c>
      <c r="G176" s="19">
        <f t="shared" si="3"/>
        <v>5000</v>
      </c>
    </row>
    <row r="177" ht="40.5" spans="1:7">
      <c r="A177" s="19">
        <v>176</v>
      </c>
      <c r="B177" s="20" t="s">
        <v>369</v>
      </c>
      <c r="C177" s="21" t="s">
        <v>370</v>
      </c>
      <c r="D177" s="19" t="s">
        <v>324</v>
      </c>
      <c r="E177" s="42" t="s">
        <v>353</v>
      </c>
      <c r="F177" s="19" t="s">
        <v>371</v>
      </c>
      <c r="G177" s="19">
        <f t="shared" si="3"/>
        <v>4000</v>
      </c>
    </row>
    <row r="178" spans="1:7">
      <c r="A178" s="19">
        <v>177</v>
      </c>
      <c r="B178" s="20" t="s">
        <v>372</v>
      </c>
      <c r="C178" s="21" t="s">
        <v>373</v>
      </c>
      <c r="D178" s="19" t="s">
        <v>374</v>
      </c>
      <c r="E178" s="42" t="s">
        <v>250</v>
      </c>
      <c r="F178" s="19" t="s">
        <v>193</v>
      </c>
      <c r="G178" s="19">
        <f t="shared" si="3"/>
        <v>400</v>
      </c>
    </row>
    <row r="179" spans="1:7">
      <c r="A179" s="19">
        <v>178</v>
      </c>
      <c r="B179" s="20" t="s">
        <v>375</v>
      </c>
      <c r="C179" s="21" t="s">
        <v>376</v>
      </c>
      <c r="D179" s="19" t="s">
        <v>377</v>
      </c>
      <c r="E179" s="42" t="s">
        <v>127</v>
      </c>
      <c r="F179" s="19">
        <v>260</v>
      </c>
      <c r="G179" s="19">
        <f t="shared" si="3"/>
        <v>5200</v>
      </c>
    </row>
    <row r="180" spans="1:7">
      <c r="A180" s="19">
        <v>179</v>
      </c>
      <c r="B180" s="20" t="s">
        <v>378</v>
      </c>
      <c r="C180" s="21" t="s">
        <v>379</v>
      </c>
      <c r="D180" s="19" t="s">
        <v>377</v>
      </c>
      <c r="E180" s="42" t="s">
        <v>127</v>
      </c>
      <c r="F180" s="19" t="s">
        <v>25</v>
      </c>
      <c r="G180" s="19">
        <f t="shared" si="3"/>
        <v>2000</v>
      </c>
    </row>
    <row r="181" spans="1:7">
      <c r="A181" s="19">
        <v>180</v>
      </c>
      <c r="B181" s="20" t="s">
        <v>380</v>
      </c>
      <c r="C181" s="21" t="s">
        <v>381</v>
      </c>
      <c r="D181" s="19" t="s">
        <v>324</v>
      </c>
      <c r="E181" s="42" t="s">
        <v>250</v>
      </c>
      <c r="F181" s="19" t="s">
        <v>382</v>
      </c>
      <c r="G181" s="19">
        <f t="shared" si="3"/>
        <v>6000</v>
      </c>
    </row>
    <row r="182" ht="40.5" spans="1:7">
      <c r="A182" s="19">
        <v>181</v>
      </c>
      <c r="B182" s="20" t="s">
        <v>383</v>
      </c>
      <c r="C182" s="21" t="s">
        <v>384</v>
      </c>
      <c r="D182" s="19" t="s">
        <v>15</v>
      </c>
      <c r="E182" s="42" t="s">
        <v>98</v>
      </c>
      <c r="F182" s="19" t="s">
        <v>385</v>
      </c>
      <c r="G182" s="19">
        <f t="shared" si="3"/>
        <v>6000</v>
      </c>
    </row>
    <row r="183" ht="27" spans="1:7">
      <c r="A183" s="19">
        <v>182</v>
      </c>
      <c r="B183" s="20" t="s">
        <v>386</v>
      </c>
      <c r="C183" s="21" t="s">
        <v>387</v>
      </c>
      <c r="D183" s="19" t="s">
        <v>40</v>
      </c>
      <c r="E183" s="42" t="s">
        <v>246</v>
      </c>
      <c r="F183" s="19" t="s">
        <v>388</v>
      </c>
      <c r="G183" s="19">
        <f t="shared" si="3"/>
        <v>1800</v>
      </c>
    </row>
    <row r="184" ht="40.5" spans="1:7">
      <c r="A184" s="19">
        <v>183</v>
      </c>
      <c r="B184" s="20" t="s">
        <v>389</v>
      </c>
      <c r="C184" s="21" t="s">
        <v>390</v>
      </c>
      <c r="D184" s="19" t="s">
        <v>391</v>
      </c>
      <c r="E184" s="42" t="s">
        <v>60</v>
      </c>
      <c r="F184" s="19" t="s">
        <v>366</v>
      </c>
      <c r="G184" s="19">
        <f t="shared" si="3"/>
        <v>1200</v>
      </c>
    </row>
    <row r="185" ht="40.5" spans="1:7">
      <c r="A185" s="19">
        <v>184</v>
      </c>
      <c r="B185" s="20" t="s">
        <v>392</v>
      </c>
      <c r="C185" s="21" t="s">
        <v>393</v>
      </c>
      <c r="D185" s="19" t="s">
        <v>193</v>
      </c>
      <c r="E185" s="42" t="s">
        <v>250</v>
      </c>
      <c r="F185" s="19">
        <v>800</v>
      </c>
      <c r="G185" s="19">
        <f t="shared" si="3"/>
        <v>1600</v>
      </c>
    </row>
    <row r="186" ht="27" spans="1:7">
      <c r="A186" s="19">
        <v>185</v>
      </c>
      <c r="B186" s="20" t="s">
        <v>394</v>
      </c>
      <c r="C186" s="21" t="s">
        <v>395</v>
      </c>
      <c r="D186" s="19" t="s">
        <v>40</v>
      </c>
      <c r="E186" s="42" t="s">
        <v>250</v>
      </c>
      <c r="F186" s="19" t="s">
        <v>25</v>
      </c>
      <c r="G186" s="19">
        <f t="shared" si="3"/>
        <v>600</v>
      </c>
    </row>
    <row r="187" spans="1:7">
      <c r="A187" s="19">
        <v>186</v>
      </c>
      <c r="B187" s="20" t="s">
        <v>396</v>
      </c>
      <c r="C187" s="21" t="s">
        <v>397</v>
      </c>
      <c r="D187" s="19" t="s">
        <v>193</v>
      </c>
      <c r="E187" s="42" t="s">
        <v>98</v>
      </c>
      <c r="F187" s="19" t="s">
        <v>388</v>
      </c>
      <c r="G187" s="19">
        <f t="shared" si="3"/>
        <v>600</v>
      </c>
    </row>
    <row r="188" spans="1:7">
      <c r="A188" s="19">
        <v>187</v>
      </c>
      <c r="B188" s="20" t="s">
        <v>398</v>
      </c>
      <c r="C188" s="21" t="s">
        <v>399</v>
      </c>
      <c r="D188" s="19" t="s">
        <v>20</v>
      </c>
      <c r="E188" s="42" t="s">
        <v>400</v>
      </c>
      <c r="F188" s="19">
        <v>600</v>
      </c>
      <c r="G188" s="19">
        <f t="shared" si="3"/>
        <v>2400</v>
      </c>
    </row>
    <row r="189" s="16" customFormat="1" ht="121.5" spans="1:7">
      <c r="A189" s="19">
        <v>188</v>
      </c>
      <c r="B189" s="20" t="s">
        <v>401</v>
      </c>
      <c r="C189" s="21" t="s">
        <v>402</v>
      </c>
      <c r="D189" s="19" t="s">
        <v>193</v>
      </c>
      <c r="E189" s="42" t="s">
        <v>403</v>
      </c>
      <c r="F189" s="19" t="s">
        <v>404</v>
      </c>
      <c r="G189" s="19">
        <f t="shared" si="3"/>
        <v>34000</v>
      </c>
    </row>
    <row r="190" ht="256.5" spans="1:7">
      <c r="A190" s="19">
        <v>189</v>
      </c>
      <c r="B190" s="20" t="s">
        <v>405</v>
      </c>
      <c r="C190" s="21" t="s">
        <v>406</v>
      </c>
      <c r="D190" s="19" t="s">
        <v>20</v>
      </c>
      <c r="E190" s="42" t="s">
        <v>403</v>
      </c>
      <c r="F190" s="19" t="s">
        <v>407</v>
      </c>
      <c r="G190" s="19">
        <f t="shared" si="3"/>
        <v>16000</v>
      </c>
    </row>
    <row r="191" ht="40.5" spans="1:7">
      <c r="A191" s="19">
        <v>190</v>
      </c>
      <c r="B191" s="20" t="s">
        <v>408</v>
      </c>
      <c r="C191" s="21" t="s">
        <v>409</v>
      </c>
      <c r="D191" s="19" t="s">
        <v>410</v>
      </c>
      <c r="E191" s="42" t="s">
        <v>250</v>
      </c>
      <c r="F191" s="19" t="s">
        <v>411</v>
      </c>
      <c r="G191" s="19">
        <f t="shared" si="3"/>
        <v>27000</v>
      </c>
    </row>
    <row r="192" ht="40.5" spans="1:7">
      <c r="A192" s="19">
        <v>191</v>
      </c>
      <c r="B192" s="20" t="s">
        <v>412</v>
      </c>
      <c r="C192" s="21" t="s">
        <v>413</v>
      </c>
      <c r="D192" s="19" t="s">
        <v>196</v>
      </c>
      <c r="E192" s="42" t="s">
        <v>250</v>
      </c>
      <c r="F192" s="19" t="s">
        <v>374</v>
      </c>
      <c r="G192" s="19">
        <f t="shared" si="3"/>
        <v>2000</v>
      </c>
    </row>
    <row r="193" ht="27" spans="1:7">
      <c r="A193" s="19">
        <v>192</v>
      </c>
      <c r="B193" s="20" t="s">
        <v>414</v>
      </c>
      <c r="C193" s="21" t="s">
        <v>415</v>
      </c>
      <c r="D193" s="19" t="s">
        <v>416</v>
      </c>
      <c r="E193" s="42" t="s">
        <v>250</v>
      </c>
      <c r="F193" s="19" t="s">
        <v>371</v>
      </c>
      <c r="G193" s="19">
        <f t="shared" si="3"/>
        <v>3200</v>
      </c>
    </row>
    <row r="194" ht="54" spans="1:7">
      <c r="A194" s="19">
        <v>193</v>
      </c>
      <c r="B194" s="20" t="s">
        <v>417</v>
      </c>
      <c r="C194" s="21" t="s">
        <v>418</v>
      </c>
      <c r="D194" s="19" t="s">
        <v>410</v>
      </c>
      <c r="E194" s="42" t="s">
        <v>219</v>
      </c>
      <c r="F194" s="19" t="s">
        <v>382</v>
      </c>
      <c r="G194" s="19">
        <f t="shared" si="3"/>
        <v>5400</v>
      </c>
    </row>
    <row r="195" ht="148.5" spans="1:7">
      <c r="A195" s="19">
        <v>194</v>
      </c>
      <c r="B195" s="20" t="s">
        <v>419</v>
      </c>
      <c r="C195" s="21" t="s">
        <v>420</v>
      </c>
      <c r="D195" s="19" t="s">
        <v>410</v>
      </c>
      <c r="E195" s="42" t="s">
        <v>9</v>
      </c>
      <c r="F195" s="19" t="s">
        <v>25</v>
      </c>
      <c r="G195" s="19">
        <f t="shared" ref="G195:G242" si="4">D195*F195</f>
        <v>4500</v>
      </c>
    </row>
    <row r="196" spans="1:7">
      <c r="A196" s="19">
        <v>195</v>
      </c>
      <c r="B196" s="20" t="s">
        <v>421</v>
      </c>
      <c r="C196" s="21" t="s">
        <v>422</v>
      </c>
      <c r="D196" s="19" t="s">
        <v>410</v>
      </c>
      <c r="E196" s="42" t="s">
        <v>60</v>
      </c>
      <c r="F196" s="19" t="s">
        <v>324</v>
      </c>
      <c r="G196" s="19">
        <f t="shared" si="4"/>
        <v>2250</v>
      </c>
    </row>
    <row r="197" ht="40.5" spans="1:7">
      <c r="A197" s="19">
        <v>196</v>
      </c>
      <c r="B197" s="20" t="s">
        <v>423</v>
      </c>
      <c r="C197" s="21" t="s">
        <v>424</v>
      </c>
      <c r="D197" s="19" t="s">
        <v>410</v>
      </c>
      <c r="E197" s="42" t="s">
        <v>250</v>
      </c>
      <c r="F197" s="19" t="s">
        <v>25</v>
      </c>
      <c r="G197" s="19">
        <f t="shared" si="4"/>
        <v>4500</v>
      </c>
    </row>
    <row r="198" spans="1:7">
      <c r="A198" s="19">
        <v>197</v>
      </c>
      <c r="B198" s="20" t="s">
        <v>425</v>
      </c>
      <c r="C198" s="21" t="s">
        <v>426</v>
      </c>
      <c r="D198" s="19" t="s">
        <v>391</v>
      </c>
      <c r="E198" s="42" t="s">
        <v>250</v>
      </c>
      <c r="F198" s="19" t="s">
        <v>427</v>
      </c>
      <c r="G198" s="19">
        <f t="shared" si="4"/>
        <v>6400</v>
      </c>
    </row>
    <row r="199" spans="1:7">
      <c r="A199" s="19">
        <v>198</v>
      </c>
      <c r="B199" s="20" t="s">
        <v>428</v>
      </c>
      <c r="C199" s="21" t="s">
        <v>429</v>
      </c>
      <c r="D199" s="19" t="s">
        <v>20</v>
      </c>
      <c r="E199" s="42" t="s">
        <v>127</v>
      </c>
      <c r="F199" s="19" t="s">
        <v>325</v>
      </c>
      <c r="G199" s="19">
        <f t="shared" si="4"/>
        <v>4000</v>
      </c>
    </row>
    <row r="200" spans="1:7">
      <c r="A200" s="19">
        <v>199</v>
      </c>
      <c r="B200" s="20" t="s">
        <v>430</v>
      </c>
      <c r="C200" s="21" t="s">
        <v>431</v>
      </c>
      <c r="D200" s="19" t="s">
        <v>410</v>
      </c>
      <c r="E200" s="42" t="s">
        <v>246</v>
      </c>
      <c r="F200" s="19" t="s">
        <v>366</v>
      </c>
      <c r="G200" s="19">
        <f t="shared" si="4"/>
        <v>6750</v>
      </c>
    </row>
    <row r="201" spans="1:7">
      <c r="A201" s="19">
        <v>200</v>
      </c>
      <c r="B201" s="20" t="s">
        <v>432</v>
      </c>
      <c r="C201" s="21" t="s">
        <v>433</v>
      </c>
      <c r="D201" s="19" t="s">
        <v>193</v>
      </c>
      <c r="E201" s="42" t="s">
        <v>250</v>
      </c>
      <c r="F201" s="19" t="s">
        <v>388</v>
      </c>
      <c r="G201" s="19">
        <f t="shared" si="4"/>
        <v>600</v>
      </c>
    </row>
    <row r="202" s="16" customFormat="1" ht="79" customHeight="1" spans="1:7">
      <c r="A202" s="43">
        <v>201</v>
      </c>
      <c r="B202" s="22" t="s">
        <v>434</v>
      </c>
      <c r="C202" s="44" t="s">
        <v>435</v>
      </c>
      <c r="D202" s="43" t="s">
        <v>436</v>
      </c>
      <c r="E202" s="45" t="s">
        <v>9</v>
      </c>
      <c r="F202" s="43" t="s">
        <v>371</v>
      </c>
      <c r="G202" s="43">
        <f t="shared" si="4"/>
        <v>1280</v>
      </c>
    </row>
    <row r="203" ht="16" customHeight="1" spans="1:7">
      <c r="A203" s="19">
        <v>202</v>
      </c>
      <c r="B203" s="20" t="s">
        <v>437</v>
      </c>
      <c r="C203" s="21" t="s">
        <v>438</v>
      </c>
      <c r="D203" s="19" t="s">
        <v>20</v>
      </c>
      <c r="E203" s="42" t="s">
        <v>45</v>
      </c>
      <c r="F203" s="19" t="s">
        <v>439</v>
      </c>
      <c r="G203" s="19">
        <f t="shared" si="4"/>
        <v>6000</v>
      </c>
    </row>
    <row r="204" ht="54" spans="1:7">
      <c r="A204" s="19">
        <v>203</v>
      </c>
      <c r="B204" s="20" t="s">
        <v>440</v>
      </c>
      <c r="C204" s="21" t="s">
        <v>441</v>
      </c>
      <c r="D204" s="19" t="s">
        <v>193</v>
      </c>
      <c r="E204" s="42" t="s">
        <v>45</v>
      </c>
      <c r="F204" s="19" t="s">
        <v>442</v>
      </c>
      <c r="G204" s="19">
        <f t="shared" si="4"/>
        <v>800</v>
      </c>
    </row>
    <row r="205" ht="27" spans="1:7">
      <c r="A205" s="19">
        <v>204</v>
      </c>
      <c r="B205" s="20" t="s">
        <v>443</v>
      </c>
      <c r="C205" s="21" t="s">
        <v>444</v>
      </c>
      <c r="D205" s="19" t="s">
        <v>193</v>
      </c>
      <c r="E205" s="42" t="s">
        <v>45</v>
      </c>
      <c r="F205" s="19" t="s">
        <v>374</v>
      </c>
      <c r="G205" s="19">
        <f t="shared" si="4"/>
        <v>400</v>
      </c>
    </row>
    <row r="206" ht="54" spans="1:7">
      <c r="A206" s="19">
        <v>205</v>
      </c>
      <c r="B206" s="20" t="s">
        <v>445</v>
      </c>
      <c r="C206" s="21" t="s">
        <v>446</v>
      </c>
      <c r="D206" s="19" t="s">
        <v>324</v>
      </c>
      <c r="E206" s="42" t="s">
        <v>250</v>
      </c>
      <c r="F206" s="19" t="s">
        <v>25</v>
      </c>
      <c r="G206" s="19">
        <f t="shared" si="4"/>
        <v>5000</v>
      </c>
    </row>
    <row r="207" spans="1:7">
      <c r="A207" s="19">
        <v>206</v>
      </c>
      <c r="B207" s="20" t="s">
        <v>447</v>
      </c>
      <c r="C207" s="21" t="s">
        <v>448</v>
      </c>
      <c r="D207" s="19" t="s">
        <v>40</v>
      </c>
      <c r="E207" s="42" t="s">
        <v>250</v>
      </c>
      <c r="F207" s="19" t="s">
        <v>442</v>
      </c>
      <c r="G207" s="19">
        <f t="shared" si="4"/>
        <v>2400</v>
      </c>
    </row>
    <row r="208" ht="121.5" spans="1:7">
      <c r="A208" s="19">
        <v>207</v>
      </c>
      <c r="B208" s="22" t="s">
        <v>449</v>
      </c>
      <c r="C208" s="21" t="s">
        <v>450</v>
      </c>
      <c r="D208" s="23">
        <v>1</v>
      </c>
      <c r="E208" s="23" t="s">
        <v>9</v>
      </c>
      <c r="F208" s="23">
        <v>6800</v>
      </c>
      <c r="G208" s="19">
        <f t="shared" si="4"/>
        <v>6800</v>
      </c>
    </row>
    <row r="209" spans="1:7">
      <c r="A209" s="19">
        <v>208</v>
      </c>
      <c r="B209" s="22" t="s">
        <v>451</v>
      </c>
      <c r="C209" s="21" t="s">
        <v>452</v>
      </c>
      <c r="D209" s="23">
        <v>1</v>
      </c>
      <c r="E209" s="23" t="s">
        <v>9</v>
      </c>
      <c r="F209" s="23">
        <v>4440</v>
      </c>
      <c r="G209" s="19">
        <f t="shared" si="4"/>
        <v>4440</v>
      </c>
    </row>
    <row r="210" spans="1:7">
      <c r="A210" s="19">
        <v>209</v>
      </c>
      <c r="B210" s="22" t="s">
        <v>453</v>
      </c>
      <c r="C210" s="21" t="s">
        <v>454</v>
      </c>
      <c r="D210" s="23">
        <v>1</v>
      </c>
      <c r="E210" s="23" t="s">
        <v>127</v>
      </c>
      <c r="F210" s="23">
        <v>690</v>
      </c>
      <c r="G210" s="19">
        <f t="shared" si="4"/>
        <v>690</v>
      </c>
    </row>
    <row r="211" s="16" customFormat="1" ht="49" customHeight="1" spans="1:7">
      <c r="A211" s="43">
        <v>210</v>
      </c>
      <c r="B211" s="46" t="s">
        <v>455</v>
      </c>
      <c r="C211" s="44" t="s">
        <v>456</v>
      </c>
      <c r="D211" s="47">
        <v>1</v>
      </c>
      <c r="E211" s="47" t="s">
        <v>9</v>
      </c>
      <c r="F211" s="47">
        <v>9800</v>
      </c>
      <c r="G211" s="43">
        <f t="shared" si="4"/>
        <v>9800</v>
      </c>
    </row>
    <row r="212" ht="40.5" spans="1:7">
      <c r="A212" s="19">
        <v>211</v>
      </c>
      <c r="B212" s="22" t="s">
        <v>457</v>
      </c>
      <c r="C212" s="21" t="s">
        <v>458</v>
      </c>
      <c r="D212" s="23">
        <v>1</v>
      </c>
      <c r="E212" s="23" t="s">
        <v>9</v>
      </c>
      <c r="F212" s="23">
        <v>6470</v>
      </c>
      <c r="G212" s="19">
        <f t="shared" si="4"/>
        <v>6470</v>
      </c>
    </row>
    <row r="213" spans="1:7">
      <c r="A213" s="19">
        <v>212</v>
      </c>
      <c r="B213" s="22" t="s">
        <v>459</v>
      </c>
      <c r="C213" s="21" t="s">
        <v>460</v>
      </c>
      <c r="D213" s="23">
        <v>1</v>
      </c>
      <c r="E213" s="23" t="s">
        <v>158</v>
      </c>
      <c r="F213" s="23">
        <v>1800</v>
      </c>
      <c r="G213" s="19">
        <f t="shared" si="4"/>
        <v>1800</v>
      </c>
    </row>
    <row r="214" ht="409.5" spans="1:7">
      <c r="A214" s="19">
        <v>213</v>
      </c>
      <c r="B214" s="48" t="s">
        <v>461</v>
      </c>
      <c r="C214" s="49" t="s">
        <v>462</v>
      </c>
      <c r="D214" s="50">
        <v>1</v>
      </c>
      <c r="E214" s="50" t="s">
        <v>127</v>
      </c>
      <c r="F214" s="50">
        <v>9800</v>
      </c>
      <c r="G214" s="19">
        <f t="shared" si="4"/>
        <v>9800</v>
      </c>
    </row>
    <row r="215" ht="409" customHeight="1" spans="1:7">
      <c r="A215" s="19">
        <v>214</v>
      </c>
      <c r="B215" s="48" t="s">
        <v>463</v>
      </c>
      <c r="C215" s="51" t="s">
        <v>464</v>
      </c>
      <c r="D215" s="50">
        <v>8</v>
      </c>
      <c r="E215" s="50" t="s">
        <v>127</v>
      </c>
      <c r="F215" s="50">
        <v>5800</v>
      </c>
      <c r="G215" s="19">
        <f t="shared" si="4"/>
        <v>46400</v>
      </c>
    </row>
    <row r="216" ht="40.5" spans="1:7">
      <c r="A216" s="19">
        <v>215</v>
      </c>
      <c r="B216" s="48" t="s">
        <v>465</v>
      </c>
      <c r="C216" s="51" t="s">
        <v>466</v>
      </c>
      <c r="D216" s="50">
        <v>1</v>
      </c>
      <c r="E216" s="50" t="s">
        <v>9</v>
      </c>
      <c r="F216" s="50">
        <v>1980</v>
      </c>
      <c r="G216" s="19">
        <f t="shared" si="4"/>
        <v>1980</v>
      </c>
    </row>
    <row r="217" ht="28" customHeight="1" spans="1:7">
      <c r="A217" s="19">
        <v>216</v>
      </c>
      <c r="B217" s="48" t="s">
        <v>467</v>
      </c>
      <c r="C217" s="51" t="s">
        <v>468</v>
      </c>
      <c r="D217" s="50">
        <v>16</v>
      </c>
      <c r="E217" s="50" t="s">
        <v>9</v>
      </c>
      <c r="F217" s="50">
        <v>128</v>
      </c>
      <c r="G217" s="19">
        <f t="shared" si="4"/>
        <v>2048</v>
      </c>
    </row>
    <row r="218" ht="378" spans="1:7">
      <c r="A218" s="19">
        <v>217</v>
      </c>
      <c r="B218" s="48" t="s">
        <v>469</v>
      </c>
      <c r="C218" s="49" t="s">
        <v>470</v>
      </c>
      <c r="D218" s="50">
        <v>6</v>
      </c>
      <c r="E218" s="50" t="s">
        <v>250</v>
      </c>
      <c r="F218" s="50">
        <v>1980</v>
      </c>
      <c r="G218" s="19">
        <f t="shared" si="4"/>
        <v>11880</v>
      </c>
    </row>
    <row r="219" ht="40.5" spans="1:7">
      <c r="A219" s="19">
        <v>218</v>
      </c>
      <c r="B219" s="48" t="s">
        <v>471</v>
      </c>
      <c r="C219" s="49" t="s">
        <v>472</v>
      </c>
      <c r="D219" s="50">
        <v>7</v>
      </c>
      <c r="E219" s="50" t="s">
        <v>9</v>
      </c>
      <c r="F219" s="50">
        <v>88</v>
      </c>
      <c r="G219" s="19">
        <f t="shared" si="4"/>
        <v>616</v>
      </c>
    </row>
    <row r="220" ht="27" spans="1:7">
      <c r="A220" s="19">
        <v>219</v>
      </c>
      <c r="B220" s="48" t="s">
        <v>473</v>
      </c>
      <c r="C220" s="49" t="s">
        <v>474</v>
      </c>
      <c r="D220" s="50">
        <v>6</v>
      </c>
      <c r="E220" s="50" t="s">
        <v>9</v>
      </c>
      <c r="F220" s="50">
        <v>60</v>
      </c>
      <c r="G220" s="19">
        <f t="shared" si="4"/>
        <v>360</v>
      </c>
    </row>
    <row r="221" ht="40.5" spans="1:7">
      <c r="A221" s="19">
        <v>220</v>
      </c>
      <c r="B221" s="48" t="s">
        <v>475</v>
      </c>
      <c r="C221" s="49" t="s">
        <v>476</v>
      </c>
      <c r="D221" s="50">
        <v>6</v>
      </c>
      <c r="E221" s="50" t="s">
        <v>9</v>
      </c>
      <c r="F221" s="50">
        <v>280</v>
      </c>
      <c r="G221" s="19">
        <f t="shared" si="4"/>
        <v>1680</v>
      </c>
    </row>
    <row r="222" ht="121.5" spans="1:7">
      <c r="A222" s="19">
        <v>221</v>
      </c>
      <c r="B222" s="48" t="s">
        <v>477</v>
      </c>
      <c r="C222" s="52" t="s">
        <v>478</v>
      </c>
      <c r="D222" s="50">
        <v>48</v>
      </c>
      <c r="E222" s="50" t="s">
        <v>277</v>
      </c>
      <c r="F222" s="50">
        <v>160</v>
      </c>
      <c r="G222" s="19">
        <f t="shared" si="4"/>
        <v>7680</v>
      </c>
    </row>
    <row r="223" spans="1:7">
      <c r="A223" s="19">
        <v>222</v>
      </c>
      <c r="B223" s="48" t="s">
        <v>479</v>
      </c>
      <c r="C223" s="49" t="s">
        <v>480</v>
      </c>
      <c r="D223" s="50">
        <v>1</v>
      </c>
      <c r="E223" s="50" t="s">
        <v>277</v>
      </c>
      <c r="F223" s="50">
        <v>600</v>
      </c>
      <c r="G223" s="19">
        <f t="shared" si="4"/>
        <v>600</v>
      </c>
    </row>
    <row r="224" spans="1:7">
      <c r="A224" s="19">
        <v>223</v>
      </c>
      <c r="B224" s="48" t="s">
        <v>481</v>
      </c>
      <c r="C224" s="49" t="s">
        <v>482</v>
      </c>
      <c r="D224" s="50">
        <v>1</v>
      </c>
      <c r="E224" s="50" t="s">
        <v>9</v>
      </c>
      <c r="F224" s="50">
        <v>1480</v>
      </c>
      <c r="G224" s="19">
        <f t="shared" si="4"/>
        <v>1480</v>
      </c>
    </row>
    <row r="225" ht="34" customHeight="1" spans="1:7">
      <c r="A225" s="19">
        <v>224</v>
      </c>
      <c r="B225" s="48" t="s">
        <v>483</v>
      </c>
      <c r="C225" s="49" t="s">
        <v>484</v>
      </c>
      <c r="D225" s="50">
        <v>1</v>
      </c>
      <c r="E225" s="50" t="s">
        <v>9</v>
      </c>
      <c r="F225" s="50">
        <v>1480</v>
      </c>
      <c r="G225" s="19">
        <f t="shared" si="4"/>
        <v>1480</v>
      </c>
    </row>
    <row r="226" ht="19" customHeight="1" spans="1:7">
      <c r="A226" s="19">
        <v>225</v>
      </c>
      <c r="B226" s="48" t="s">
        <v>485</v>
      </c>
      <c r="C226" s="49" t="s">
        <v>486</v>
      </c>
      <c r="D226" s="50">
        <v>1</v>
      </c>
      <c r="E226" s="50" t="s">
        <v>158</v>
      </c>
      <c r="F226" s="50">
        <v>22800</v>
      </c>
      <c r="G226" s="19">
        <f t="shared" si="4"/>
        <v>22800</v>
      </c>
    </row>
    <row r="227" ht="36" customHeight="1" spans="1:7">
      <c r="A227" s="19">
        <v>226</v>
      </c>
      <c r="B227" s="53" t="s">
        <v>487</v>
      </c>
      <c r="C227" s="54" t="s">
        <v>488</v>
      </c>
      <c r="D227" s="55">
        <v>1</v>
      </c>
      <c r="E227" s="50" t="s">
        <v>158</v>
      </c>
      <c r="F227" s="55">
        <v>25785</v>
      </c>
      <c r="G227" s="19">
        <f t="shared" si="4"/>
        <v>25785</v>
      </c>
    </row>
    <row r="228" ht="409.5" spans="1:7">
      <c r="A228" s="19">
        <v>227</v>
      </c>
      <c r="B228" s="56" t="s">
        <v>489</v>
      </c>
      <c r="C228" s="52" t="s">
        <v>490</v>
      </c>
      <c r="D228" s="57">
        <v>1</v>
      </c>
      <c r="E228" s="57" t="s">
        <v>9</v>
      </c>
      <c r="F228" s="57">
        <v>980</v>
      </c>
      <c r="G228" s="19">
        <f t="shared" si="4"/>
        <v>980</v>
      </c>
    </row>
    <row r="229" ht="409.5" spans="1:7">
      <c r="A229" s="19">
        <v>228</v>
      </c>
      <c r="B229" s="56" t="s">
        <v>491</v>
      </c>
      <c r="C229" s="52" t="s">
        <v>492</v>
      </c>
      <c r="D229" s="57">
        <v>1</v>
      </c>
      <c r="E229" s="57" t="s">
        <v>9</v>
      </c>
      <c r="F229" s="57">
        <v>980</v>
      </c>
      <c r="G229" s="19">
        <f t="shared" si="4"/>
        <v>980</v>
      </c>
    </row>
    <row r="230" ht="409.5" spans="1:7">
      <c r="A230" s="19">
        <v>229</v>
      </c>
      <c r="B230" s="56" t="s">
        <v>493</v>
      </c>
      <c r="C230" s="52" t="s">
        <v>494</v>
      </c>
      <c r="D230" s="57">
        <v>1</v>
      </c>
      <c r="E230" s="57" t="s">
        <v>9</v>
      </c>
      <c r="F230" s="57">
        <v>1280</v>
      </c>
      <c r="G230" s="19">
        <f t="shared" si="4"/>
        <v>1280</v>
      </c>
    </row>
    <row r="231" ht="409.5" spans="1:7">
      <c r="A231" s="19">
        <v>230</v>
      </c>
      <c r="B231" s="56" t="s">
        <v>495</v>
      </c>
      <c r="C231" s="52" t="s">
        <v>496</v>
      </c>
      <c r="D231" s="57">
        <v>1</v>
      </c>
      <c r="E231" s="57" t="s">
        <v>9</v>
      </c>
      <c r="F231" s="57">
        <v>840</v>
      </c>
      <c r="G231" s="19">
        <f t="shared" si="4"/>
        <v>840</v>
      </c>
    </row>
    <row r="232" ht="409.5" spans="1:7">
      <c r="A232" s="19">
        <v>231</v>
      </c>
      <c r="B232" s="56" t="s">
        <v>497</v>
      </c>
      <c r="C232" s="52" t="s">
        <v>498</v>
      </c>
      <c r="D232" s="57">
        <v>1</v>
      </c>
      <c r="E232" s="57" t="s">
        <v>9</v>
      </c>
      <c r="F232" s="57">
        <v>1680</v>
      </c>
      <c r="G232" s="19">
        <f t="shared" si="4"/>
        <v>1680</v>
      </c>
    </row>
    <row r="233" ht="409.5" spans="1:7">
      <c r="A233" s="19">
        <v>232</v>
      </c>
      <c r="B233" s="56" t="s">
        <v>499</v>
      </c>
      <c r="C233" s="52" t="s">
        <v>500</v>
      </c>
      <c r="D233" s="57">
        <v>1</v>
      </c>
      <c r="E233" s="57" t="s">
        <v>9</v>
      </c>
      <c r="F233" s="57">
        <v>1680</v>
      </c>
      <c r="G233" s="19">
        <f t="shared" si="4"/>
        <v>1680</v>
      </c>
    </row>
    <row r="234" ht="409.5" spans="1:7">
      <c r="A234" s="19">
        <v>233</v>
      </c>
      <c r="B234" s="56" t="s">
        <v>501</v>
      </c>
      <c r="C234" s="52" t="s">
        <v>502</v>
      </c>
      <c r="D234" s="57">
        <v>1</v>
      </c>
      <c r="E234" s="57" t="s">
        <v>9</v>
      </c>
      <c r="F234" s="57">
        <v>1680</v>
      </c>
      <c r="G234" s="19">
        <f t="shared" si="4"/>
        <v>1680</v>
      </c>
    </row>
    <row r="235" ht="409.5" spans="1:7">
      <c r="A235" s="19">
        <v>234</v>
      </c>
      <c r="B235" s="56" t="s">
        <v>503</v>
      </c>
      <c r="C235" s="52" t="s">
        <v>504</v>
      </c>
      <c r="D235" s="57">
        <v>1</v>
      </c>
      <c r="E235" s="57" t="s">
        <v>9</v>
      </c>
      <c r="F235" s="57">
        <v>980</v>
      </c>
      <c r="G235" s="19">
        <f t="shared" si="4"/>
        <v>980</v>
      </c>
    </row>
    <row r="236" ht="409.5" spans="1:7">
      <c r="A236" s="19">
        <v>235</v>
      </c>
      <c r="B236" s="56" t="s">
        <v>505</v>
      </c>
      <c r="C236" s="52" t="s">
        <v>506</v>
      </c>
      <c r="D236" s="57">
        <v>1</v>
      </c>
      <c r="E236" s="57" t="s">
        <v>9</v>
      </c>
      <c r="F236" s="57">
        <v>980</v>
      </c>
      <c r="G236" s="19">
        <f t="shared" si="4"/>
        <v>980</v>
      </c>
    </row>
    <row r="237" ht="409.5" spans="1:7">
      <c r="A237" s="19">
        <v>236</v>
      </c>
      <c r="B237" s="56" t="s">
        <v>507</v>
      </c>
      <c r="C237" s="52" t="s">
        <v>508</v>
      </c>
      <c r="D237" s="57">
        <v>1</v>
      </c>
      <c r="E237" s="57" t="s">
        <v>9</v>
      </c>
      <c r="F237" s="57">
        <v>1680</v>
      </c>
      <c r="G237" s="19">
        <f t="shared" si="4"/>
        <v>1680</v>
      </c>
    </row>
    <row r="238" ht="409.5" spans="1:7">
      <c r="A238" s="19">
        <v>237</v>
      </c>
      <c r="B238" s="56" t="s">
        <v>509</v>
      </c>
      <c r="C238" s="52" t="s">
        <v>510</v>
      </c>
      <c r="D238" s="57">
        <v>1</v>
      </c>
      <c r="E238" s="57" t="s">
        <v>9</v>
      </c>
      <c r="F238" s="57">
        <v>1680</v>
      </c>
      <c r="G238" s="19">
        <f t="shared" si="4"/>
        <v>1680</v>
      </c>
    </row>
    <row r="239" ht="409.5" spans="1:7">
      <c r="A239" s="19">
        <v>238</v>
      </c>
      <c r="B239" s="56" t="s">
        <v>511</v>
      </c>
      <c r="C239" s="52" t="s">
        <v>512</v>
      </c>
      <c r="D239" s="57">
        <v>1</v>
      </c>
      <c r="E239" s="57" t="s">
        <v>9</v>
      </c>
      <c r="F239" s="57">
        <v>980</v>
      </c>
      <c r="G239" s="19">
        <f t="shared" si="4"/>
        <v>980</v>
      </c>
    </row>
    <row r="240" ht="27" spans="1:7">
      <c r="A240" s="19">
        <v>239</v>
      </c>
      <c r="B240" s="20" t="s">
        <v>513</v>
      </c>
      <c r="C240" s="21" t="s">
        <v>514</v>
      </c>
      <c r="D240" s="19" t="s">
        <v>193</v>
      </c>
      <c r="E240" s="19" t="s">
        <v>9</v>
      </c>
      <c r="F240" s="19">
        <v>3080</v>
      </c>
      <c r="G240" s="19">
        <f t="shared" si="4"/>
        <v>6160</v>
      </c>
    </row>
    <row r="241" spans="1:7">
      <c r="A241" s="19">
        <v>240</v>
      </c>
      <c r="B241" s="20" t="s">
        <v>515</v>
      </c>
      <c r="C241" s="21" t="s">
        <v>516</v>
      </c>
      <c r="D241" s="19" t="s">
        <v>25</v>
      </c>
      <c r="E241" s="19" t="s">
        <v>9</v>
      </c>
      <c r="F241" s="19">
        <v>100</v>
      </c>
      <c r="G241" s="19">
        <f t="shared" si="4"/>
        <v>10000</v>
      </c>
    </row>
    <row r="242" ht="351" spans="1:7">
      <c r="A242" s="19">
        <v>241</v>
      </c>
      <c r="B242" s="20" t="s">
        <v>517</v>
      </c>
      <c r="C242" s="21" t="s">
        <v>518</v>
      </c>
      <c r="D242" s="19">
        <v>4</v>
      </c>
      <c r="E242" s="19" t="s">
        <v>9</v>
      </c>
      <c r="F242" s="19">
        <v>41580</v>
      </c>
      <c r="G242" s="19">
        <f t="shared" si="4"/>
        <v>166320</v>
      </c>
    </row>
    <row r="243" ht="20" customHeight="1" spans="1:7">
      <c r="A243" s="19"/>
      <c r="B243" s="20" t="s">
        <v>519</v>
      </c>
      <c r="C243" s="21"/>
      <c r="D243" s="19"/>
      <c r="E243" s="19"/>
      <c r="F243" s="19"/>
      <c r="G243" s="19">
        <f>SUM(G2:G242)</f>
        <v>8095500</v>
      </c>
    </row>
  </sheetData>
  <autoFilter xmlns:etc="http://www.wps.cn/officeDocument/2017/etCustomData" ref="A1:H243" etc:filterBottomFollowUsedRange="0">
    <extLst/>
  </autoFilter>
  <mergeCells count="2">
    <mergeCell ref="H4:H58"/>
    <mergeCell ref="H74:H170"/>
  </mergeCells>
  <pageMargins left="0.75" right="0.75" top="1" bottom="1" header="0.5" footer="0.5"/>
  <headerFooter/>
  <ignoredErrors>
    <ignoredError sqref="F186:F187 F180:F184 F175:F178 F169:F171 F4 F15 F157:F158 F189:F207 F243 F150:F151 D243 D169:D207 D149:D151 D8 D6 D58 D15 D4 D240:D241 F97 D96:D98 D157:D15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G31" sqref="G31"/>
    </sheetView>
  </sheetViews>
  <sheetFormatPr defaultColWidth="9" defaultRowHeight="13.5" outlineLevelCol="6"/>
  <cols>
    <col min="1" max="1" width="5.13333333333333" style="1" customWidth="1"/>
    <col min="2" max="2" width="27.5" style="1" customWidth="1"/>
    <col min="3" max="3" width="122.75" style="1" customWidth="1"/>
    <col min="4" max="6" width="9" style="2"/>
    <col min="7" max="7" width="16" style="2"/>
    <col min="8" max="16384" width="9" style="1"/>
  </cols>
  <sheetData>
    <row r="1" spans="1:7">
      <c r="A1" s="3" t="s">
        <v>0</v>
      </c>
      <c r="B1" s="4" t="s">
        <v>1</v>
      </c>
      <c r="C1" s="5" t="s">
        <v>2</v>
      </c>
      <c r="D1" s="3" t="s">
        <v>3</v>
      </c>
      <c r="E1" s="3" t="s">
        <v>4</v>
      </c>
      <c r="F1" s="3" t="s">
        <v>5</v>
      </c>
      <c r="G1" s="3" t="s">
        <v>6</v>
      </c>
    </row>
    <row r="2" spans="1:7">
      <c r="A2" s="3">
        <v>1</v>
      </c>
      <c r="B2" s="4" t="s">
        <v>7</v>
      </c>
      <c r="C2" s="5" t="str">
        <f>VLOOKUP(B2,总表!$B$2:$G$242,2,0)</f>
        <v>办公桌：120*60*77cm±1cm，优质人造板，板材厚度不低于1.4cm</v>
      </c>
      <c r="D2" s="3">
        <f>VLOOKUP(B2,总表!$B$2:$G$242,3,0)</f>
        <v>100</v>
      </c>
      <c r="E2" s="3" t="str">
        <f>VLOOKUP(B2,总表!$B$2:$G$242,4,0)</f>
        <v>套</v>
      </c>
      <c r="F2" s="3">
        <f>VLOOKUP(B2,总表!$B$2:$G$242,5,0)</f>
        <v>600</v>
      </c>
      <c r="G2" s="3">
        <f>VLOOKUP(B2,总表!$B$2:$G$242,6,0)</f>
        <v>60000</v>
      </c>
    </row>
    <row r="3" spans="1:7">
      <c r="A3" s="3">
        <v>2</v>
      </c>
      <c r="B3" s="4" t="s">
        <v>10</v>
      </c>
      <c r="C3" s="5" t="str">
        <f>VLOOKUP(B3,总表!$B$2:$G$242,2,0)</f>
        <v>沙发三人，180*75*80cm±1cm，海绵填充，牛皮。
茶几120*60*43cm±1cm。</v>
      </c>
      <c r="D3" s="3">
        <f>VLOOKUP(B3,总表!$B$2:$G$242,3,0)</f>
        <v>10</v>
      </c>
      <c r="E3" s="3" t="str">
        <f>VLOOKUP(B3,总表!$B$2:$G$242,4,0)</f>
        <v>套</v>
      </c>
      <c r="F3" s="3">
        <f>VLOOKUP(B3,总表!$B$2:$G$242,5,0)</f>
        <v>4000</v>
      </c>
      <c r="G3" s="3">
        <f>VLOOKUP(B3,总表!$B$2:$G$242,6,0)</f>
        <v>40000</v>
      </c>
    </row>
    <row r="4" spans="1:7">
      <c r="A4" s="3">
        <v>3</v>
      </c>
      <c r="B4" s="4" t="s">
        <v>23</v>
      </c>
      <c r="C4" s="5" t="str">
        <f>VLOOKUP(B4,总表!$B$2:$G$242,2,0)</f>
        <v>产品详细尺寸说明：
座椅尺寸：座椅左右中心距为530mm±5mm；座椅前后固定点中心距为195mm±5mm;扶手顶端距地面高度665mm±5mm；靠背板上沿中心距地面高度980mm±5mm；座椅内径为480mm±5mm； 座包放平后上沿距地面高度425mm±5mm；写字板打开至扶手前端长度：715mm±5mm
材质说明： 
 1.椅背：椅背尺寸（460mm*580mm*75mm±5mm） 
 2.椅座：椅座尺寸（480mm*440mm*120mm±5mm）
3.站脚：站脚外框采用25mm*50mm*1.5mm±1mm冷拔钢管，立管采用40*60*1.5mm±1mm冷拔钢管                         
4.扶手：扶手尺寸为：380mm*50mm*20mm±5mm。</v>
      </c>
      <c r="D4" s="3" t="str">
        <f>VLOOKUP(B4,总表!$B$2:$G$242,3,0)</f>
        <v>100</v>
      </c>
      <c r="E4" s="3" t="str">
        <f>VLOOKUP(B4,总表!$B$2:$G$242,4,0)</f>
        <v>座</v>
      </c>
      <c r="F4" s="3">
        <f>VLOOKUP(B4,总表!$B$2:$G$242,5,0)</f>
        <v>650</v>
      </c>
      <c r="G4" s="3">
        <f>VLOOKUP(B4,总表!$B$2:$G$242,6,0)</f>
        <v>65000</v>
      </c>
    </row>
    <row r="5" spans="1:7">
      <c r="A5" s="3">
        <v>4</v>
      </c>
      <c r="B5" s="6" t="s">
        <v>156</v>
      </c>
      <c r="C5" s="5" t="str">
        <f>VLOOKUP(B5,总表!$B$2:$G$242,2,0)</f>
        <v>龙骨造形，灯光装饰，亚克力展板</v>
      </c>
      <c r="D5" s="3">
        <f>VLOOKUP(B5,总表!$B$2:$G$242,3,0)</f>
        <v>1</v>
      </c>
      <c r="E5" s="3" t="str">
        <f>VLOOKUP(B5,总表!$B$2:$G$242,4,0)</f>
        <v>项</v>
      </c>
      <c r="F5" s="3">
        <f>VLOOKUP(B5,总表!$B$2:$G$242,5,0)</f>
        <v>91000</v>
      </c>
      <c r="G5" s="3">
        <f>VLOOKUP(B5,总表!$B$2:$G$242,6,0)</f>
        <v>91000</v>
      </c>
    </row>
    <row r="6" spans="1:7">
      <c r="A6" s="3">
        <v>5</v>
      </c>
      <c r="B6" s="6" t="s">
        <v>159</v>
      </c>
      <c r="C6" s="5" t="str">
        <f>VLOOKUP(B6,总表!$B$2:$G$242,2,0)</f>
        <v>金属造形</v>
      </c>
      <c r="D6" s="3">
        <f>VLOOKUP(B6,总表!$B$2:$G$242,3,0)</f>
        <v>1</v>
      </c>
      <c r="E6" s="3" t="str">
        <f>VLOOKUP(B6,总表!$B$2:$G$242,4,0)</f>
        <v>项</v>
      </c>
      <c r="F6" s="3">
        <f>VLOOKUP(B6,总表!$B$2:$G$242,5,0)</f>
        <v>80000</v>
      </c>
      <c r="G6" s="3">
        <f>VLOOKUP(B6,总表!$B$2:$G$242,6,0)</f>
        <v>80000</v>
      </c>
    </row>
    <row r="7" spans="1:7">
      <c r="A7" s="3">
        <v>6</v>
      </c>
      <c r="B7" s="6" t="s">
        <v>161</v>
      </c>
      <c r="C7" s="5" t="str">
        <f>VLOOKUP(B7,总表!$B$2:$G$242,2,0)</f>
        <v>亚克力造形，洞洞板</v>
      </c>
      <c r="D7" s="3">
        <f>VLOOKUP(B7,总表!$B$2:$G$242,3,0)</f>
        <v>4</v>
      </c>
      <c r="E7" s="3" t="str">
        <f>VLOOKUP(B7,总表!$B$2:$G$242,4,0)</f>
        <v>项</v>
      </c>
      <c r="F7" s="3">
        <f>VLOOKUP(B7,总表!$B$2:$G$242,5,0)</f>
        <v>35000</v>
      </c>
      <c r="G7" s="3">
        <f>VLOOKUP(B7,总表!$B$2:$G$242,6,0)</f>
        <v>140000</v>
      </c>
    </row>
    <row r="8" spans="1:7">
      <c r="A8" s="3">
        <v>7</v>
      </c>
      <c r="B8" s="6" t="s">
        <v>163</v>
      </c>
      <c r="C8" s="5" t="str">
        <f>VLOOKUP(B8,总表!$B$2:$G$242,2,0)</f>
        <v>造形，聚酯纤维</v>
      </c>
      <c r="D8" s="3">
        <f>VLOOKUP(B8,总表!$B$2:$G$242,3,0)</f>
        <v>36</v>
      </c>
      <c r="E8" s="3" t="str">
        <f>VLOOKUP(B8,总表!$B$2:$G$242,4,0)</f>
        <v>项</v>
      </c>
      <c r="F8" s="3">
        <f>VLOOKUP(B8,总表!$B$2:$G$242,5,0)</f>
        <v>6500</v>
      </c>
      <c r="G8" s="3">
        <f>VLOOKUP(B8,总表!$B$2:$G$242,6,0)</f>
        <v>234000</v>
      </c>
    </row>
    <row r="9" spans="1:7">
      <c r="A9" s="3">
        <v>8</v>
      </c>
      <c r="B9" s="6" t="s">
        <v>165</v>
      </c>
      <c r="C9" s="5" t="str">
        <f>VLOOKUP(B9,总表!$B$2:$G$242,2,0)</f>
        <v>亚克力雕刻</v>
      </c>
      <c r="D9" s="3">
        <f>VLOOKUP(B9,总表!$B$2:$G$242,3,0)</f>
        <v>1</v>
      </c>
      <c r="E9" s="3" t="str">
        <f>VLOOKUP(B9,总表!$B$2:$G$242,4,0)</f>
        <v>项</v>
      </c>
      <c r="F9" s="3">
        <f>VLOOKUP(B9,总表!$B$2:$G$242,5,0)</f>
        <v>20000</v>
      </c>
      <c r="G9" s="3">
        <f>VLOOKUP(B9,总表!$B$2:$G$242,6,0)</f>
        <v>20000</v>
      </c>
    </row>
    <row r="10" spans="1:7">
      <c r="A10" s="3">
        <v>9</v>
      </c>
      <c r="B10" s="6" t="s">
        <v>167</v>
      </c>
      <c r="C10" s="5" t="str">
        <f>VLOOKUP(B10,总表!$B$2:$G$242,2,0)</f>
        <v>亚克力雕刻</v>
      </c>
      <c r="D10" s="3">
        <f>VLOOKUP(B10,总表!$B$2:$G$242,3,0)</f>
        <v>1</v>
      </c>
      <c r="E10" s="3" t="str">
        <f>VLOOKUP(B10,总表!$B$2:$G$242,4,0)</f>
        <v>项</v>
      </c>
      <c r="F10" s="3">
        <f>VLOOKUP(B10,总表!$B$2:$G$242,5,0)</f>
        <v>5000</v>
      </c>
      <c r="G10" s="3">
        <f>VLOOKUP(B10,总表!$B$2:$G$242,6,0)</f>
        <v>5000</v>
      </c>
    </row>
    <row r="11" spans="1:7">
      <c r="A11" s="3">
        <v>10</v>
      </c>
      <c r="B11" s="6" t="s">
        <v>168</v>
      </c>
      <c r="C11" s="5" t="str">
        <f>VLOOKUP(B11,总表!$B$2:$G$242,2,0)</f>
        <v>亚克力雕刻</v>
      </c>
      <c r="D11" s="3">
        <f>VLOOKUP(B11,总表!$B$2:$G$242,3,0)</f>
        <v>1</v>
      </c>
      <c r="E11" s="3" t="str">
        <f>VLOOKUP(B11,总表!$B$2:$G$242,4,0)</f>
        <v>项</v>
      </c>
      <c r="F11" s="3">
        <f>VLOOKUP(B11,总表!$B$2:$G$242,5,0)</f>
        <v>15000</v>
      </c>
      <c r="G11" s="3">
        <f>VLOOKUP(B11,总表!$B$2:$G$242,6,0)</f>
        <v>15000</v>
      </c>
    </row>
    <row r="12" spans="1:7">
      <c r="A12" s="3">
        <v>11</v>
      </c>
      <c r="B12" s="6" t="s">
        <v>169</v>
      </c>
      <c r="C12" s="5" t="str">
        <f>VLOOKUP(B12,总表!$B$2:$G$242,2,0)</f>
        <v>亚克力雕刻</v>
      </c>
      <c r="D12" s="3">
        <f>VLOOKUP(B12,总表!$B$2:$G$242,3,0)</f>
        <v>1</v>
      </c>
      <c r="E12" s="3" t="str">
        <f>VLOOKUP(B12,总表!$B$2:$G$242,4,0)</f>
        <v>项</v>
      </c>
      <c r="F12" s="3">
        <f>VLOOKUP(B12,总表!$B$2:$G$242,5,0)</f>
        <v>15000</v>
      </c>
      <c r="G12" s="3">
        <f>VLOOKUP(B12,总表!$B$2:$G$242,6,0)</f>
        <v>15000</v>
      </c>
    </row>
    <row r="13" spans="1:7">
      <c r="A13" s="3">
        <v>12</v>
      </c>
      <c r="B13" s="6" t="s">
        <v>170</v>
      </c>
      <c r="C13" s="5" t="str">
        <f>VLOOKUP(B13,总表!$B$2:$G$242,2,0)</f>
        <v>亚克力雕刻</v>
      </c>
      <c r="D13" s="3">
        <f>VLOOKUP(B13,总表!$B$2:$G$242,3,0)</f>
        <v>6</v>
      </c>
      <c r="E13" s="3" t="str">
        <f>VLOOKUP(B13,总表!$B$2:$G$242,4,0)</f>
        <v>项</v>
      </c>
      <c r="F13" s="3">
        <f>VLOOKUP(B13,总表!$B$2:$G$242,5,0)</f>
        <v>2000</v>
      </c>
      <c r="G13" s="3">
        <f>VLOOKUP(B13,总表!$B$2:$G$242,6,0)</f>
        <v>12000</v>
      </c>
    </row>
    <row r="14" spans="1:7">
      <c r="A14" s="3">
        <v>13</v>
      </c>
      <c r="B14" s="6" t="s">
        <v>171</v>
      </c>
      <c r="C14" s="5" t="str">
        <f>VLOOKUP(B14,总表!$B$2:$G$242,2,0)</f>
        <v>亚克力，可移动</v>
      </c>
      <c r="D14" s="3">
        <f>VLOOKUP(B14,总表!$B$2:$G$242,3,0)</f>
        <v>120</v>
      </c>
      <c r="E14" s="3" t="str">
        <f>VLOOKUP(B14,总表!$B$2:$G$242,4,0)</f>
        <v>项</v>
      </c>
      <c r="F14" s="3">
        <f>VLOOKUP(B14,总表!$B$2:$G$242,5,0)</f>
        <v>75</v>
      </c>
      <c r="G14" s="3">
        <f>VLOOKUP(B14,总表!$B$2:$G$242,6,0)</f>
        <v>9000</v>
      </c>
    </row>
    <row r="15" spans="1:7">
      <c r="A15" s="3">
        <v>14</v>
      </c>
      <c r="B15" s="6" t="s">
        <v>173</v>
      </c>
      <c r="C15" s="5" t="str">
        <f>VLOOKUP(B15,总表!$B$2:$G$242,2,0)</f>
        <v>造形装饰</v>
      </c>
      <c r="D15" s="3">
        <f>VLOOKUP(B15,总表!$B$2:$G$242,3,0)</f>
        <v>3</v>
      </c>
      <c r="E15" s="3" t="str">
        <f>VLOOKUP(B15,总表!$B$2:$G$242,4,0)</f>
        <v>项</v>
      </c>
      <c r="F15" s="3">
        <f>VLOOKUP(B15,总表!$B$2:$G$242,5,0)</f>
        <v>15000</v>
      </c>
      <c r="G15" s="3">
        <f>VLOOKUP(B15,总表!$B$2:$G$242,6,0)</f>
        <v>45000</v>
      </c>
    </row>
    <row r="16" spans="1:7">
      <c r="A16" s="3">
        <v>15</v>
      </c>
      <c r="B16" s="6" t="s">
        <v>175</v>
      </c>
      <c r="C16" s="5" t="str">
        <f>VLOOKUP(B16,总表!$B$2:$G$242,2,0)</f>
        <v>亚克力雕刻</v>
      </c>
      <c r="D16" s="3">
        <f>VLOOKUP(B16,总表!$B$2:$G$242,3,0)</f>
        <v>4</v>
      </c>
      <c r="E16" s="3" t="str">
        <f>VLOOKUP(B16,总表!$B$2:$G$242,4,0)</f>
        <v>项</v>
      </c>
      <c r="F16" s="3">
        <f>VLOOKUP(B16,总表!$B$2:$G$242,5,0)</f>
        <v>2500</v>
      </c>
      <c r="G16" s="3">
        <f>VLOOKUP(B16,总表!$B$2:$G$242,6,0)</f>
        <v>10000</v>
      </c>
    </row>
    <row r="17" spans="1:7">
      <c r="A17" s="3">
        <v>16</v>
      </c>
      <c r="B17" s="6" t="s">
        <v>176</v>
      </c>
      <c r="C17" s="5" t="str">
        <f>VLOOKUP(B17,总表!$B$2:$G$242,2,0)</f>
        <v>亚克力雕刻</v>
      </c>
      <c r="D17" s="3">
        <f>VLOOKUP(B17,总表!$B$2:$G$242,3,0)</f>
        <v>1</v>
      </c>
      <c r="E17" s="3" t="str">
        <f>VLOOKUP(B17,总表!$B$2:$G$242,4,0)</f>
        <v>项</v>
      </c>
      <c r="F17" s="3">
        <f>VLOOKUP(B17,总表!$B$2:$G$242,5,0)</f>
        <v>5000</v>
      </c>
      <c r="G17" s="3">
        <f>VLOOKUP(B17,总表!$B$2:$G$242,6,0)</f>
        <v>5000</v>
      </c>
    </row>
    <row r="18" spans="1:7">
      <c r="A18" s="3">
        <v>17</v>
      </c>
      <c r="B18" s="6" t="s">
        <v>177</v>
      </c>
      <c r="C18" s="5" t="str">
        <f>VLOOKUP(B18,总表!$B$2:$G$242,2,0)</f>
        <v>金属造形</v>
      </c>
      <c r="D18" s="3">
        <f>VLOOKUP(B18,总表!$B$2:$G$242,3,0)</f>
        <v>1</v>
      </c>
      <c r="E18" s="3" t="str">
        <f>VLOOKUP(B18,总表!$B$2:$G$242,4,0)</f>
        <v>项</v>
      </c>
      <c r="F18" s="3">
        <f>VLOOKUP(B18,总表!$B$2:$G$242,5,0)</f>
        <v>39500</v>
      </c>
      <c r="G18" s="3">
        <f>VLOOKUP(B18,总表!$B$2:$G$242,6,0)</f>
        <v>39500</v>
      </c>
    </row>
    <row r="19" spans="1:7">
      <c r="A19" s="3">
        <v>18</v>
      </c>
      <c r="B19" s="6" t="s">
        <v>178</v>
      </c>
      <c r="C19" s="5" t="str">
        <f>VLOOKUP(B19,总表!$B$2:$G$242,2,0)</f>
        <v>雪弗板/亚克力</v>
      </c>
      <c r="D19" s="3">
        <f>VLOOKUP(B19,总表!$B$2:$G$242,3,0)</f>
        <v>1</v>
      </c>
      <c r="E19" s="3" t="str">
        <f>VLOOKUP(B19,总表!$B$2:$G$242,4,0)</f>
        <v>项</v>
      </c>
      <c r="F19" s="3">
        <f>VLOOKUP(B19,总表!$B$2:$G$242,5,0)</f>
        <v>16000</v>
      </c>
      <c r="G19" s="3">
        <f>VLOOKUP(B19,总表!$B$2:$G$242,6,0)</f>
        <v>16000</v>
      </c>
    </row>
    <row r="20" ht="27" spans="1:7">
      <c r="A20" s="3">
        <v>19</v>
      </c>
      <c r="B20" s="7" t="s">
        <v>180</v>
      </c>
      <c r="C20" s="5" t="str">
        <f>VLOOKUP(B20,总表!$B$2:$G$242,2,0)</f>
        <v>金属造形</v>
      </c>
      <c r="D20" s="3">
        <f>VLOOKUP(B20,总表!$B$2:$G$242,3,0)</f>
        <v>1</v>
      </c>
      <c r="E20" s="3" t="str">
        <f>VLOOKUP(B20,总表!$B$2:$G$242,4,0)</f>
        <v>项</v>
      </c>
      <c r="F20" s="3">
        <f>VLOOKUP(B20,总表!$B$2:$G$242,5,0)</f>
        <v>32000</v>
      </c>
      <c r="G20" s="3">
        <f>VLOOKUP(B20,总表!$B$2:$G$242,6,0)</f>
        <v>32000</v>
      </c>
    </row>
    <row r="21" spans="1:7">
      <c r="A21" s="3">
        <v>20</v>
      </c>
      <c r="B21" s="8" t="s">
        <v>181</v>
      </c>
      <c r="C21" s="5" t="str">
        <f>VLOOKUP(B21,总表!$B$2:$G$242,2,0)</f>
        <v>亚克力雕刻</v>
      </c>
      <c r="D21" s="3">
        <f>VLOOKUP(B21,总表!$B$2:$G$242,3,0)</f>
        <v>1</v>
      </c>
      <c r="E21" s="3" t="str">
        <f>VLOOKUP(B21,总表!$B$2:$G$242,4,0)</f>
        <v>项</v>
      </c>
      <c r="F21" s="3">
        <f>VLOOKUP(B21,总表!$B$2:$G$242,5,0)</f>
        <v>16700</v>
      </c>
      <c r="G21" s="3">
        <f>VLOOKUP(B21,总表!$B$2:$G$242,6,0)</f>
        <v>16700</v>
      </c>
    </row>
    <row r="22" spans="1:7">
      <c r="A22" s="3">
        <v>21</v>
      </c>
      <c r="B22" s="8" t="s">
        <v>182</v>
      </c>
      <c r="C22" s="5" t="str">
        <f>VLOOKUP(B22,总表!$B$2:$G$242,2,0)</f>
        <v>亚克力雕刻文化展示</v>
      </c>
      <c r="D22" s="3">
        <f>VLOOKUP(B22,总表!$B$2:$G$242,3,0)</f>
        <v>1</v>
      </c>
      <c r="E22" s="3" t="str">
        <f>VLOOKUP(B22,总表!$B$2:$G$242,4,0)</f>
        <v>项</v>
      </c>
      <c r="F22" s="3">
        <f>VLOOKUP(B22,总表!$B$2:$G$242,5,0)</f>
        <v>15000</v>
      </c>
      <c r="G22" s="3">
        <f>VLOOKUP(B22,总表!$B$2:$G$242,6,0)</f>
        <v>15000</v>
      </c>
    </row>
    <row r="23" spans="1:7">
      <c r="A23" s="3">
        <v>22</v>
      </c>
      <c r="B23" s="8" t="s">
        <v>184</v>
      </c>
      <c r="C23" s="5" t="str">
        <f>VLOOKUP(B23,总表!$B$2:$G$242,2,0)</f>
        <v>金属字</v>
      </c>
      <c r="D23" s="3">
        <f>VLOOKUP(B23,总表!$B$2:$G$242,3,0)</f>
        <v>3</v>
      </c>
      <c r="E23" s="3" t="str">
        <f>VLOOKUP(B23,总表!$B$2:$G$242,4,0)</f>
        <v>项</v>
      </c>
      <c r="F23" s="3">
        <f>VLOOKUP(B23,总表!$B$2:$G$242,5,0)</f>
        <v>5000</v>
      </c>
      <c r="G23" s="3">
        <f>VLOOKUP(B23,总表!$B$2:$G$242,6,0)</f>
        <v>15000</v>
      </c>
    </row>
    <row r="24" spans="1:7">
      <c r="A24" s="3">
        <v>23</v>
      </c>
      <c r="B24" s="4" t="s">
        <v>187</v>
      </c>
      <c r="C24" s="5" t="str">
        <f>VLOOKUP(B24,总表!$B$2:$G$242,2,0)</f>
        <v>长宽高：1200*600*750mm（±5mm）</v>
      </c>
      <c r="D24" s="3">
        <f>VLOOKUP(B24,总表!$B$2:$G$242,3,0)</f>
        <v>50</v>
      </c>
      <c r="E24" s="3" t="str">
        <f>VLOOKUP(B24,总表!$B$2:$G$242,4,0)</f>
        <v>套</v>
      </c>
      <c r="F24" s="3">
        <f>VLOOKUP(B24,总表!$B$2:$G$242,5,0)</f>
        <v>400</v>
      </c>
      <c r="G24" s="3">
        <f>VLOOKUP(B24,总表!$B$2:$G$242,6,0)</f>
        <v>20000</v>
      </c>
    </row>
    <row r="25" spans="1:7">
      <c r="A25" s="3">
        <v>24</v>
      </c>
      <c r="B25" s="9" t="s">
        <v>197</v>
      </c>
      <c r="C25" s="5" t="str">
        <f>VLOOKUP(B25,总表!$B$2:$G$242,2,0)</f>
        <v>扫描方式：盖板式
原稿尺寸：使用原稿台50mm x 90mm 至 310mm x 432mm
最大扫描尺寸：不低于297mm x 432mm
扫描分辨率：不低于600dpi x 600dpi
印刷分辨率：标准 300dpi x 600dpi（穿孔密度：600dpi x 600dpi）设定【快速制版】时300dpi x 400dpi（穿孔密度：600dpi x 400dpi）
印刷用纸尺寸：100mm x 148mm 至 310mm x 432mm
印刷纸张重量：46g/㎡至157g/㎡
最大印刷区域：251mm x 357mm
印刷速度：5档：每分钟60、80、100、120、130张
进纸盘容量：1000-1600张（110mm堆叠高度以下）
出纸盘容量:1000-1600张（110mm堆叠高度以下）
制版时间: 约16秒（A4，长边进纸）；快速制版打开时约14秒（A4，长边进纸）
印刷位置调整：水平：±15mm 垂直：±10mm
原稿处理模式：文字、照片、图文、铅笔
印刷/缩放比率：无倍缩放（50%至200%）、100%缩放比率，3档放大（141%、122%、116%）4档缩小（94%、87%、82%、71%）
操作面板：LED+中文液晶显示屏（LCD）
主要功能：自动进稿器半自动功能（选购自动进稿器时可使用）、扫描对比度调整、网点处理、编程功能、书脊阴影消除、快速制版、机密排版、试印、直接印刷、加密打印功能、节省油墨、印刷浓度调整、隔页纸分页功能、重叠进纸检测功能、均墨操作、计数器显示、计数器报表输出、 PC 端电脑连接打印、用户管理模式、自动休眠设定、自动关机设定、节能模式、适配国产操作系统（选配解析卡）、标配工作底台
油墨供应：全自动（每支1000ml）/版纸供应：全自动（每卷约200张）
废版容量：不低于100张</v>
      </c>
      <c r="D25" s="3" t="str">
        <f>VLOOKUP(B25,总表!$B$2:$G$242,3,0)</f>
        <v>2</v>
      </c>
      <c r="E25" s="3" t="str">
        <f>VLOOKUP(B25,总表!$B$2:$G$242,4,0)</f>
        <v>台</v>
      </c>
      <c r="F25" s="3">
        <f>VLOOKUP(B25,总表!$B$2:$G$242,5,0)</f>
        <v>36000</v>
      </c>
      <c r="G25" s="3">
        <f>VLOOKUP(B25,总表!$B$2:$G$242,6,0)</f>
        <v>72000</v>
      </c>
    </row>
    <row r="26" spans="1:7">
      <c r="A26" s="3">
        <v>25</v>
      </c>
      <c r="B26" s="9" t="s">
        <v>451</v>
      </c>
      <c r="C26" s="5" t="str">
        <f>VLOOKUP(B26,总表!$B$2:$G$242,2,0)</f>
        <v>组合沙发，单人位1，双人位1，三人位1</v>
      </c>
      <c r="D26" s="3">
        <f>VLOOKUP(B26,总表!$B$2:$G$242,3,0)</f>
        <v>1</v>
      </c>
      <c r="E26" s="3" t="str">
        <f>VLOOKUP(B26,总表!$B$2:$G$242,4,0)</f>
        <v>套</v>
      </c>
      <c r="F26" s="3">
        <f>VLOOKUP(B26,总表!$B$2:$G$242,5,0)</f>
        <v>4440</v>
      </c>
      <c r="G26" s="3">
        <f>VLOOKUP(B26,总表!$B$2:$G$242,6,0)</f>
        <v>4440</v>
      </c>
    </row>
    <row r="27" spans="1:7">
      <c r="A27" s="3">
        <v>26</v>
      </c>
      <c r="B27" s="9" t="s">
        <v>453</v>
      </c>
      <c r="C27" s="5" t="str">
        <f>VLOOKUP(B27,总表!$B$2:$G$242,2,0)</f>
        <v>100*50*50cm</v>
      </c>
      <c r="D27" s="3">
        <f>VLOOKUP(B27,总表!$B$2:$G$242,3,0)</f>
        <v>1</v>
      </c>
      <c r="E27" s="3" t="str">
        <f>VLOOKUP(B27,总表!$B$2:$G$242,4,0)</f>
        <v>张</v>
      </c>
      <c r="F27" s="3">
        <f>VLOOKUP(B27,总表!$B$2:$G$242,5,0)</f>
        <v>690</v>
      </c>
      <c r="G27" s="3">
        <f>VLOOKUP(B27,总表!$B$2:$G$242,6,0)</f>
        <v>690</v>
      </c>
    </row>
    <row r="28" spans="1:7">
      <c r="A28" s="3">
        <v>27</v>
      </c>
      <c r="B28" s="9" t="s">
        <v>459</v>
      </c>
      <c r="C28" s="5" t="str">
        <f>VLOOKUP(B28,总表!$B$2:$G$242,2,0)</f>
        <v>亚克力墙贴+心理挂画</v>
      </c>
      <c r="D28" s="3">
        <f>VLOOKUP(B28,总表!$B$2:$G$242,3,0)</f>
        <v>1</v>
      </c>
      <c r="E28" s="3" t="str">
        <f>VLOOKUP(B28,总表!$B$2:$G$242,4,0)</f>
        <v>项</v>
      </c>
      <c r="F28" s="3">
        <f>VLOOKUP(B28,总表!$B$2:$G$242,5,0)</f>
        <v>1800</v>
      </c>
      <c r="G28" s="3">
        <f>VLOOKUP(B28,总表!$B$2:$G$242,6,0)</f>
        <v>1800</v>
      </c>
    </row>
    <row r="29" spans="1:7">
      <c r="A29" s="3">
        <v>28</v>
      </c>
      <c r="B29" s="10" t="s">
        <v>487</v>
      </c>
      <c r="C29" s="5" t="str">
        <f>VLOOKUP(B29,总表!$B$2:$G$242,2,0)</f>
        <v>采用矿棉板或其他材质吊顶。含原有教室的电线线路整理改造。
根据学校要求定制，按照实验室学科特色设计，符合现代中学生基本审美标准</v>
      </c>
      <c r="D29" s="3">
        <f>VLOOKUP(B29,总表!$B$2:$G$242,3,0)</f>
        <v>1</v>
      </c>
      <c r="E29" s="3" t="str">
        <f>VLOOKUP(B29,总表!$B$2:$G$242,4,0)</f>
        <v>项</v>
      </c>
      <c r="F29" s="3">
        <f>VLOOKUP(B29,总表!$B$2:$G$242,5,0)</f>
        <v>25785</v>
      </c>
      <c r="G29" s="3">
        <f>VLOOKUP(B29,总表!$B$2:$G$242,6,0)</f>
        <v>25785</v>
      </c>
    </row>
    <row r="30" s="1" customFormat="1" ht="35" customHeight="1" spans="1:7">
      <c r="A30" s="11" t="s">
        <v>519</v>
      </c>
      <c r="B30" s="11"/>
      <c r="C30" s="11"/>
      <c r="D30" s="11"/>
      <c r="E30" s="11"/>
      <c r="F30" s="11"/>
      <c r="G30" s="12">
        <f>SUM(G2:G29)</f>
        <v>1104915</v>
      </c>
    </row>
    <row r="31" ht="29" customHeight="1" spans="1:7">
      <c r="A31" s="11" t="s">
        <v>520</v>
      </c>
      <c r="B31" s="11"/>
      <c r="C31" s="11"/>
      <c r="D31" s="11"/>
      <c r="E31" s="11"/>
      <c r="F31" s="11"/>
      <c r="G31" s="13">
        <f>G30/[1]总表!G247</f>
        <v>0.136485084306096</v>
      </c>
    </row>
  </sheetData>
  <mergeCells count="2">
    <mergeCell ref="A30:C30"/>
    <mergeCell ref="A31:F3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总表</vt:lpstr>
      <vt:lpstr>要求专门面向中小企业分包的货物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2024-07-12T17:39:00Z</dcterms:created>
  <dcterms:modified xsi:type="dcterms:W3CDTF">2025-02-06T01:52:27Z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040341E3CD9C424084DA59DF29E5048B_13</vt:lpwstr>
  </property>
  <property fmtid="{D5CDD505-2E9C-101B-9397-08002B2CF9AE}" pid="3" name="KSOProductBuildVer">
    <vt:lpwstr>2052-12.1.0.19770</vt:lpwstr>
  </property>
</Properties>
</file>