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预算汇总" sheetId="1" r:id="rId1"/>
    <sheet name="分项单价" sheetId="3" state="hidden" r:id="rId2"/>
    <sheet name="环保督察销号专项监测" sheetId="5" state="hidden" r:id="rId3"/>
    <sheet name="松浦支渠专项监测分项单价" sheetId="6" state="hidden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<sst xmlns="http://schemas.openxmlformats.org/spreadsheetml/2006/main" count="1399" uniqueCount="407">
  <si>
    <t>哈尔滨市松北区生态环境监测费用测算表</t>
  </si>
  <si>
    <t>序号</t>
  </si>
  <si>
    <t>水</t>
  </si>
  <si>
    <t>专项、监督性检测</t>
  </si>
  <si>
    <t>监测项目</t>
  </si>
  <si>
    <t>单次费用</t>
  </si>
  <si>
    <t>点位</t>
  </si>
  <si>
    <t>每月次数</t>
  </si>
  <si>
    <t>月份</t>
  </si>
  <si>
    <t>合计费用</t>
  </si>
  <si>
    <t>备注</t>
  </si>
  <si>
    <t>水环境</t>
  </si>
  <si>
    <t>入河排位口</t>
  </si>
  <si>
    <t>水源地</t>
  </si>
  <si>
    <t>黑臭水体</t>
  </si>
  <si>
    <t>专项监测</t>
  </si>
  <si>
    <t>监督性监测</t>
  </si>
  <si>
    <t>呼兰河国控</t>
  </si>
  <si>
    <t>水温、pH、溶解氧、电导率、浊度、高锰酸盐指数、化学需 氧量、五日生化需氧量、氨氮、总磷、铜、锌、氟化物、 硒、砷、汞、镉、铬（六价）、铅、氰化物、挥发酚、石油类、阴 离子表面活性剂、硫化物</t>
  </si>
  <si>
    <t>肇兰新河国控</t>
  </si>
  <si>
    <t>水温、pH、溶解氧、电导率、浊度、高锰酸盐指数、化学需氧量、五日生化需氧量、氨氮、总磷、氟化物 、总氮</t>
  </si>
  <si>
    <t>1131</t>
  </si>
  <si>
    <t>肇兰新河</t>
  </si>
  <si>
    <t>水温、pH、溶解氧、高锰酸盐指数、化学需氧量、氨氮、总磷、</t>
  </si>
  <si>
    <t>595</t>
  </si>
  <si>
    <t>呼兰河</t>
  </si>
  <si>
    <t>水温、pH、溶解氧、高锰酸盐指数、化学需氧量、氨氮、总磷</t>
  </si>
  <si>
    <t>呼兰河一号闸站</t>
  </si>
  <si>
    <t>水温、pH、溶解氧、高锰酸盐指数、化学需氧量、氨氮、总磷、透明度</t>
  </si>
  <si>
    <t>827</t>
  </si>
  <si>
    <t>发生渠</t>
  </si>
  <si>
    <t>水温、pH、溶解氧、电导率、浊度、高锰酸盐指数、氨氮、总磷、总氮、透明度、铁</t>
  </si>
  <si>
    <t>银水湾</t>
  </si>
  <si>
    <t>松花江</t>
  </si>
  <si>
    <t>pH、化学需氧量、氨氮、总磷、总氮、（口内加测流量）</t>
  </si>
  <si>
    <t>1220</t>
  </si>
  <si>
    <t>单次费用包含口上、口内、口下</t>
  </si>
  <si>
    <t>氨氮、化学需氧量、总磷</t>
  </si>
  <si>
    <t>279</t>
  </si>
  <si>
    <t>pH、化学需氧量、、氨氮、总磷、总氮、（口内加测流量）</t>
  </si>
  <si>
    <t>前进水厂</t>
  </si>
  <si>
    <t>《地下水质量标准（GB/T 14848-2017）》中39+6项指标</t>
  </si>
  <si>
    <t>4661</t>
  </si>
  <si>
    <t>利民一水厂</t>
  </si>
  <si>
    <t>利民二水厂</t>
  </si>
  <si>
    <t>农村饮用水</t>
  </si>
  <si>
    <t>孟家泡</t>
  </si>
  <si>
    <t>水温、pH、溶解氧、化学需氧量、氨氮、总磷、透明度</t>
  </si>
  <si>
    <t>845</t>
  </si>
  <si>
    <t>科技二街12号泵站及对面出水口</t>
  </si>
  <si>
    <t>化学需氧量、总氮、氨氮、总磷、铁</t>
  </si>
  <si>
    <t>905</t>
  </si>
  <si>
    <t>集乐支渠例行监测</t>
  </si>
  <si>
    <t>溶解氧、透明度、氨氮</t>
  </si>
  <si>
    <t>356</t>
  </si>
  <si>
    <t>四排干例行监测</t>
  </si>
  <si>
    <t>黑龙江省城镇污水集中处理专项监测</t>
  </si>
  <si>
    <t>污水处理厂全项(非汛期)：水温、pH值、生化需氧量、总磷、化学需氧量、色度、总汞、总镉、总铬、六价铬、总砷、总铅、悬浮物、阴离子表面活性剂、粪大肠菌群数、氨氮、总氮、石油类、动植物油、烷基汞</t>
  </si>
  <si>
    <t>单次费用包含依GB18918监测规范，在生产周期内采集4次。1次/月。4.9月为全项20项监测 3个水厂排水口。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</si>
  <si>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578</t>
    </r>
  </si>
  <si>
    <t>3个水厂进水口，频次为1次/月4.9月</t>
  </si>
  <si>
    <t>污水处理厂7项(非汛期)：水温、pH、COD、总氮、总磷、氨氮、悬浮物</t>
  </si>
  <si>
    <t>2229</t>
  </si>
  <si>
    <t>排水口单次费用包含依GB18918监测规范，在生产周期内采集4次。1次/月。（1.2.3.5.6.10.11.12月）</t>
  </si>
  <si>
    <t xml:space="preserve">污水处理厂7项(非汛期)：水温、pH、COD、总氮、总磷、氨氮、悬浮物 </t>
  </si>
  <si>
    <t>进水口（1.2.3.5.6.10.11.12月）</t>
  </si>
  <si>
    <t>污水处理厂7项(汛期)：水温、pH、COD、总氮、总磷、氨氮、悬浮物</t>
  </si>
  <si>
    <t>排水口单次费用包含依GB18918监测规范，在生产周期内采集4次。：3次/月。（7、8月）</t>
  </si>
  <si>
    <r>
      <rPr>
        <sz val="11"/>
        <color theme="1"/>
        <rFont val="宋体"/>
        <charset val="134"/>
        <scheme val="minor"/>
      </rPr>
      <t>进水口，3次/月（</t>
    </r>
    <r>
      <rPr>
        <sz val="11"/>
        <color theme="1"/>
        <rFont val="宋体"/>
        <charset val="134"/>
        <scheme val="minor"/>
      </rPr>
      <t>7、8月）</t>
    </r>
  </si>
  <si>
    <t>污水处理厂上下游地表水全项(非汛期)：水温、pH值、生化需氧量、总磷、化学需氧量、总汞、总镉、六价铬、总砷、总铅、阴离子表面活性剂、粪大肠菌群数、氨氮、总氮、石油类</t>
  </si>
  <si>
    <t>1579</t>
  </si>
  <si>
    <t>4.9月15项监测下游：1次/月</t>
  </si>
  <si>
    <t>污水处理厂上下游地表水5项(非汛期) ：pH、COD、总氮、总磷、氨氮</t>
  </si>
  <si>
    <r>
      <rPr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07</t>
    </r>
  </si>
  <si>
    <t>上下游：1次/月（1.2.3.5.6.10.11.12月）</t>
  </si>
  <si>
    <t>污水处理厂上下游地表水5项(汛期)： pH、COD、总氮、总磷、氨氮</t>
  </si>
  <si>
    <t>7.8月上下游：3次/月</t>
  </si>
  <si>
    <t>污水处理站</t>
  </si>
  <si>
    <t>水温、pH、COD、总氮、总磷、氨氮、悬浮物</t>
  </si>
  <si>
    <t>851</t>
  </si>
  <si>
    <t>江北一体发展区工程降水治理专项监测</t>
  </si>
  <si>
    <t>pH、透明度、色度、铁</t>
  </si>
  <si>
    <r>
      <rPr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70</t>
    </r>
  </si>
  <si>
    <t>哈尔滨市国环医疗固体废物无害化集中处置中心有限公司</t>
  </si>
  <si>
    <t>废气：颗粒物、一氧化碳、氮氧化物、二氧化硫、氟化氢、氯化氢、汞及其化合物、铊及其化合物、镉及其化合物、铅及其化合物、砷及其化合物、铬及其化合物、锡、锑、铜、锰、镍、钴及其化合物、热灼减率</t>
  </si>
  <si>
    <r>
      <rPr>
        <sz val="11"/>
        <rFont val="宋体"/>
        <charset val="134"/>
        <scheme val="minor"/>
      </rPr>
      <t>8</t>
    </r>
    <r>
      <rPr>
        <sz val="11"/>
        <rFont val="宋体"/>
        <charset val="134"/>
        <scheme val="minor"/>
      </rPr>
      <t>968</t>
    </r>
  </si>
  <si>
    <t>哈尔滨京环环保资源开发利用有限公司</t>
  </si>
  <si>
    <t>垃圾渗滤液：色度、CODcr、BOD5、SS、NH3-N、TP、TN、六价铬、粪大肠菌群数、砷、汞、铅、镉、铬，共计14项</t>
  </si>
  <si>
    <t>垃圾渗滤液每季度2次</t>
  </si>
  <si>
    <t>地下水：色度、嗅和味、浑浊度、肉眼可见物、pH、总硬度、溶解性总固体、硫酸盐、氯化物、铁、锰、铜、锌、铝、挥发性酚类、阴离子表面活性剂、耗氧量、氨氮、硫化物、钠、总大肠菌群、菌落总数、亚硝酸盐、硝酸盐、氰化物、氟化物、碘化物、汞、砷、硒、镉、六价铬、铅、三氯甲烷、四氯化碳、苯、甲苯、总α放射性、总β放射性，共计39项</t>
  </si>
  <si>
    <t>废气：氨气、三甲胺、硫化氢、甲硫醇、甲硫醚、二甲二硫、二硫化碳、苯乙烯、臭气浓度、甲烷</t>
  </si>
  <si>
    <t>二噁英</t>
  </si>
  <si>
    <t>1年1次</t>
  </si>
  <si>
    <t>哈尔滨义利实业有限公司</t>
  </si>
  <si>
    <t>pH值、动植物油、化学需氧量、五日生化需氧量、悬浮物</t>
  </si>
  <si>
    <r>
      <rPr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59</t>
    </r>
  </si>
  <si>
    <t>1年2次</t>
  </si>
  <si>
    <t>哈尔滨海格科技发展有限责任公司</t>
  </si>
  <si>
    <t>pH值、化学需氧量、总氰化物、总铜
总镍、总银</t>
  </si>
  <si>
    <r>
      <rPr>
        <sz val="11"/>
        <rFont val="宋体"/>
        <charset val="134"/>
        <scheme val="minor"/>
      </rPr>
      <t>7</t>
    </r>
    <r>
      <rPr>
        <sz val="11"/>
        <rFont val="宋体"/>
        <charset val="134"/>
        <scheme val="minor"/>
      </rPr>
      <t>86</t>
    </r>
  </si>
  <si>
    <t>硫酸雾、氮氧化物、氯化氢、氰化氢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</si>
  <si>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045</t>
    </r>
  </si>
  <si>
    <t>哈尔滨派斯菲科生物制药有限公司</t>
  </si>
  <si>
    <t>pH值、悬浮物、五日生化需氧量、化学需氧量</t>
  </si>
  <si>
    <r>
      <rPr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69</t>
    </r>
  </si>
  <si>
    <t>氨、硫化氢、臭气浓度</t>
  </si>
  <si>
    <t>哈尔滨光宇蓄电池股份有限公司</t>
  </si>
  <si>
    <t>pH值、化学需氧量、悬浮物、总磷、总氮、氨氮、总铅、总镉</t>
  </si>
  <si>
    <t xml:space="preserve"> 硫酸雾、铅及化合物 、颗粒物</t>
  </si>
  <si>
    <t>1241</t>
  </si>
  <si>
    <t>黑龙江正大实业有限公司</t>
  </si>
  <si>
    <t>pH值、动植物油、化学需氧量、生化需氧量、悬浮物</t>
  </si>
  <si>
    <t>松浦支渠例行监测</t>
  </si>
  <si>
    <t>松浦支渠加密监测</t>
  </si>
  <si>
    <t>松浦支渠截流泵站</t>
  </si>
  <si>
    <t>松浦支渠专项（双口面、天玑湖）</t>
  </si>
  <si>
    <t>常规监测汇总</t>
  </si>
  <si>
    <t>信访、应急监测</t>
  </si>
  <si>
    <t>地表水</t>
  </si>
  <si>
    <t>水温、pH、溶解氧、电导率、浊度、高锰酸盐指数、化学需氧量、五日生化需氧量、氨氮、总磷、氟化物</t>
  </si>
  <si>
    <t>1121</t>
  </si>
  <si>
    <t>地下水</t>
  </si>
  <si>
    <t>《地下水质量标准（GB/T 14848-2017）》中39项指标</t>
  </si>
  <si>
    <t>4000</t>
  </si>
  <si>
    <t>渗滤液</t>
  </si>
  <si>
    <t>色度、CODcr、BOD5、SS、NH3-N、TP、TN、六价铬、粪大肠菌群数、砷、汞、铅、镉、铬，共计14项</t>
  </si>
  <si>
    <t>1680</t>
  </si>
  <si>
    <t>污泥</t>
  </si>
  <si>
    <t>镉、铅、铬、铜、镍、汞、砷、铬(六价)、锌，含水率、矿物油、挥发酚类、有机质、粪大肠菌群值、总磷、氰化物、有机物含量、总氮、pH、石油类</t>
  </si>
  <si>
    <t>2520</t>
  </si>
  <si>
    <t>废水</t>
  </si>
  <si>
    <t>水温、pH值、生化需氧量、总磷、化学需氧量、色度、总汞、总镉、总铬、六价铬、总砷、总铅、悬浮物、阴离子表面活性剂、粪大肠菌群数、氨氮、总氮、石油类、动植物油、烷基汞</t>
  </si>
  <si>
    <t>1603</t>
  </si>
  <si>
    <t>废气</t>
  </si>
  <si>
    <t>颗粒物、一氧化碳、氮氧化物、二氧化硫、氟化氢、氯化氢、汞及其化合物、铊及其化合物、镉及其化合物、铅及其化合物、砷及其化合物、铬及其化合物、锡、锑、铜、锰、镍、钴及其化合物、热灼减率</t>
  </si>
  <si>
    <t>8968</t>
  </si>
  <si>
    <t>土壤</t>
  </si>
  <si>
    <t>参照《土壤污染重点监管单位周边土壤环境监测技术指南》有关规定</t>
  </si>
  <si>
    <t>5657</t>
  </si>
  <si>
    <t>声环境</t>
  </si>
  <si>
    <t>401</t>
  </si>
  <si>
    <t>信访应急监测</t>
  </si>
  <si>
    <t>合计</t>
  </si>
  <si>
    <t>2022哈尔滨市松北生态环境和水务局_生态环境监测项目预算（单价）</t>
  </si>
  <si>
    <t>序号：1  
采样点位：呼兰河24项</t>
  </si>
  <si>
    <t>检测项目</t>
  </si>
  <si>
    <t>单价（元）</t>
  </si>
  <si>
    <t>数量</t>
  </si>
  <si>
    <t>天数</t>
  </si>
  <si>
    <t>频次</t>
  </si>
  <si>
    <t>系数</t>
  </si>
  <si>
    <t>金额（元）</t>
  </si>
  <si>
    <t>A</t>
  </si>
  <si>
    <t>理化检测费</t>
  </si>
  <si>
    <t>水温</t>
  </si>
  <si>
    <t>pH值</t>
  </si>
  <si>
    <t>溶解氧</t>
  </si>
  <si>
    <t>电导率</t>
  </si>
  <si>
    <t>浊度</t>
  </si>
  <si>
    <t>高锰酸盐指数</t>
  </si>
  <si>
    <t>化学需氧量</t>
  </si>
  <si>
    <t>五日生化需氧量</t>
  </si>
  <si>
    <t>氨氮</t>
  </si>
  <si>
    <t>总磷（以P计）</t>
  </si>
  <si>
    <t>铜</t>
  </si>
  <si>
    <t>锌</t>
  </si>
  <si>
    <t>氟化物（以F-计）</t>
  </si>
  <si>
    <t>硒</t>
  </si>
  <si>
    <t>砷</t>
  </si>
  <si>
    <t>汞</t>
  </si>
  <si>
    <t>镉</t>
  </si>
  <si>
    <t>铬(六价)</t>
  </si>
  <si>
    <t>铅</t>
  </si>
  <si>
    <t>氰化物</t>
  </si>
  <si>
    <t>挥发酚</t>
  </si>
  <si>
    <t>石油类</t>
  </si>
  <si>
    <t>阴离子表面活性剂</t>
  </si>
  <si>
    <t>硫化物</t>
  </si>
  <si>
    <t>B</t>
  </si>
  <si>
    <t>采样费</t>
  </si>
  <si>
    <t>水质</t>
  </si>
  <si>
    <t>C</t>
  </si>
  <si>
    <t>交通费用</t>
  </si>
  <si>
    <t>单价（元/天）×天数</t>
  </si>
  <si>
    <t>D</t>
  </si>
  <si>
    <t>车辆费</t>
  </si>
  <si>
    <t>E</t>
  </si>
  <si>
    <t>管理费</t>
  </si>
  <si>
    <t>（A+B+C）×10%</t>
  </si>
  <si>
    <t>标准价合计(元)</t>
  </si>
  <si>
    <t>A+B+C+D</t>
  </si>
  <si>
    <t>序号：2  
采样点位：肇兰新河11项</t>
  </si>
  <si>
    <t>氟化物</t>
  </si>
  <si>
    <t>序号：3、5
采样点位：呼兰河、常规9项</t>
  </si>
  <si>
    <r>
      <rPr>
        <sz val="10.5"/>
        <color rgb="FF000000"/>
        <rFont val="宋体"/>
        <charset val="134"/>
      </rPr>
      <t>p</t>
    </r>
    <r>
      <rPr>
        <sz val="10.5"/>
        <color indexed="8"/>
        <rFont val="宋体"/>
        <charset val="134"/>
      </rPr>
      <t>H</t>
    </r>
  </si>
  <si>
    <t>总氮</t>
  </si>
  <si>
    <r>
      <rPr>
        <sz val="10.5"/>
        <color rgb="FF000000"/>
        <rFont val="宋体"/>
        <charset val="134"/>
      </rPr>
      <t>T</t>
    </r>
    <r>
      <rPr>
        <sz val="10.5"/>
        <color indexed="8"/>
        <rFont val="宋体"/>
        <charset val="134"/>
      </rPr>
      <t>P</t>
    </r>
  </si>
  <si>
    <t>序号：4、6
采样点位：肇兰新河常规10项</t>
  </si>
  <si>
    <t>序号：7-8
采样点位：发生渠、银水湾常规11项</t>
  </si>
  <si>
    <t>透明度</t>
  </si>
  <si>
    <t>铁</t>
  </si>
  <si>
    <t>序号：9、10、11
采样点位：入河排污口常规5项</t>
  </si>
  <si>
    <t>COD</t>
  </si>
  <si>
    <t>序号：12-15
采样点位：饮用水水源 39+6项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</si>
  <si>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</si>
  <si>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检测项目</t>
    </r>
  </si>
  <si>
    <r>
      <rPr>
        <sz val="10"/>
        <rFont val="宋体"/>
        <charset val="134"/>
      </rPr>
      <t>单价（元）</t>
    </r>
  </si>
  <si>
    <r>
      <rPr>
        <sz val="10"/>
        <rFont val="宋体"/>
        <charset val="134"/>
      </rPr>
      <t>数量</t>
    </r>
  </si>
  <si>
    <r>
      <rPr>
        <sz val="10"/>
        <rFont val="宋体"/>
        <charset val="134"/>
      </rPr>
      <t>天数</t>
    </r>
  </si>
  <si>
    <r>
      <rPr>
        <sz val="10"/>
        <rFont val="宋体"/>
        <charset val="134"/>
      </rPr>
      <t>频次</t>
    </r>
  </si>
  <si>
    <r>
      <rPr>
        <sz val="10"/>
        <rFont val="宋体"/>
        <charset val="134"/>
      </rPr>
      <t>系数</t>
    </r>
  </si>
  <si>
    <r>
      <rPr>
        <sz val="10"/>
        <rFont val="宋体"/>
        <charset val="134"/>
      </rPr>
      <t>金额（元）</t>
    </r>
  </si>
  <si>
    <r>
      <rPr>
        <b/>
        <sz val="10"/>
        <rFont val="宋体"/>
        <charset val="134"/>
      </rPr>
      <t>理化检测费</t>
    </r>
  </si>
  <si>
    <r>
      <rPr>
        <sz val="10"/>
        <rFont val="宋体"/>
        <charset val="134"/>
      </rPr>
      <t>地下水</t>
    </r>
  </si>
  <si>
    <r>
      <rPr>
        <sz val="10"/>
        <color indexed="8"/>
        <rFont val="宋体"/>
        <charset val="134"/>
      </rPr>
      <t>色度</t>
    </r>
  </si>
  <si>
    <r>
      <rPr>
        <sz val="10"/>
        <color indexed="8"/>
        <rFont val="宋体"/>
        <charset val="134"/>
      </rPr>
      <t>嗅和味</t>
    </r>
  </si>
  <si>
    <r>
      <rPr>
        <sz val="10"/>
        <color indexed="8"/>
        <rFont val="宋体"/>
        <charset val="134"/>
      </rPr>
      <t>浑浊度</t>
    </r>
  </si>
  <si>
    <r>
      <rPr>
        <sz val="10"/>
        <color indexed="8"/>
        <rFont val="宋体"/>
        <charset val="134"/>
      </rPr>
      <t>肉眼可见物</t>
    </r>
  </si>
  <si>
    <t>pH</t>
  </si>
  <si>
    <r>
      <rPr>
        <sz val="10"/>
        <color indexed="8"/>
        <rFont val="宋体"/>
        <charset val="134"/>
      </rPr>
      <t>总硬度</t>
    </r>
  </si>
  <si>
    <r>
      <rPr>
        <sz val="10"/>
        <color indexed="8"/>
        <rFont val="宋体"/>
        <charset val="134"/>
      </rPr>
      <t>溶解性总固体</t>
    </r>
    <r>
      <rPr>
        <sz val="10"/>
        <rFont val="Times New Roman"/>
        <charset val="134"/>
      </rPr>
      <t xml:space="preserve">   </t>
    </r>
  </si>
  <si>
    <r>
      <rPr>
        <sz val="10"/>
        <color indexed="8"/>
        <rFont val="宋体"/>
        <charset val="134"/>
      </rPr>
      <t>硫酸盐</t>
    </r>
  </si>
  <si>
    <r>
      <rPr>
        <sz val="10"/>
        <color indexed="8"/>
        <rFont val="宋体"/>
        <charset val="134"/>
      </rPr>
      <t>氯化物</t>
    </r>
  </si>
  <si>
    <r>
      <rPr>
        <sz val="10"/>
        <color indexed="8"/>
        <rFont val="宋体"/>
        <charset val="134"/>
      </rPr>
      <t>铁</t>
    </r>
  </si>
  <si>
    <r>
      <rPr>
        <sz val="10"/>
        <color indexed="8"/>
        <rFont val="宋体"/>
        <charset val="134"/>
      </rPr>
      <t>锰</t>
    </r>
  </si>
  <si>
    <r>
      <rPr>
        <sz val="10"/>
        <color indexed="8"/>
        <rFont val="宋体"/>
        <charset val="134"/>
      </rPr>
      <t>铜</t>
    </r>
  </si>
  <si>
    <r>
      <rPr>
        <sz val="10"/>
        <color indexed="8"/>
        <rFont val="宋体"/>
        <charset val="134"/>
      </rPr>
      <t>锌</t>
    </r>
  </si>
  <si>
    <r>
      <rPr>
        <sz val="10"/>
        <color indexed="8"/>
        <rFont val="宋体"/>
        <charset val="134"/>
      </rPr>
      <t>铝</t>
    </r>
  </si>
  <si>
    <r>
      <rPr>
        <sz val="10"/>
        <color indexed="8"/>
        <rFont val="宋体"/>
        <charset val="134"/>
      </rPr>
      <t>挥发性酚类</t>
    </r>
  </si>
  <si>
    <r>
      <rPr>
        <sz val="10"/>
        <color indexed="8"/>
        <rFont val="宋体"/>
        <charset val="134"/>
      </rPr>
      <t>阴离子表面活性剂</t>
    </r>
  </si>
  <si>
    <r>
      <rPr>
        <sz val="10"/>
        <color indexed="8"/>
        <rFont val="宋体"/>
        <charset val="134"/>
      </rPr>
      <t>耗氧量</t>
    </r>
  </si>
  <si>
    <r>
      <rPr>
        <sz val="10"/>
        <color indexed="8"/>
        <rFont val="宋体"/>
        <charset val="134"/>
      </rPr>
      <t>氨氮</t>
    </r>
  </si>
  <si>
    <r>
      <rPr>
        <sz val="10"/>
        <color indexed="8"/>
        <rFont val="宋体"/>
        <charset val="134"/>
      </rPr>
      <t>硫化物</t>
    </r>
  </si>
  <si>
    <r>
      <rPr>
        <sz val="10"/>
        <color indexed="8"/>
        <rFont val="宋体"/>
        <charset val="134"/>
      </rPr>
      <t>钠元素</t>
    </r>
  </si>
  <si>
    <r>
      <rPr>
        <sz val="10"/>
        <color indexed="8"/>
        <rFont val="宋体"/>
        <charset val="134"/>
      </rPr>
      <t>总大肠菌群</t>
    </r>
  </si>
  <si>
    <r>
      <rPr>
        <sz val="10"/>
        <color indexed="8"/>
        <rFont val="宋体"/>
        <charset val="134"/>
      </rPr>
      <t>细菌总数（菌落总数）</t>
    </r>
  </si>
  <si>
    <r>
      <rPr>
        <sz val="10"/>
        <color indexed="8"/>
        <rFont val="宋体"/>
        <charset val="134"/>
      </rPr>
      <t>亚硝酸盐氮</t>
    </r>
  </si>
  <si>
    <r>
      <rPr>
        <sz val="10"/>
        <color indexed="8"/>
        <rFont val="宋体"/>
        <charset val="134"/>
      </rPr>
      <t>硝酸盐氮</t>
    </r>
  </si>
  <si>
    <r>
      <rPr>
        <sz val="10"/>
        <color indexed="8"/>
        <rFont val="宋体"/>
        <charset val="134"/>
      </rPr>
      <t>氰化物</t>
    </r>
  </si>
  <si>
    <r>
      <rPr>
        <sz val="10"/>
        <color indexed="8"/>
        <rFont val="宋体"/>
        <charset val="134"/>
      </rPr>
      <t>氟化物</t>
    </r>
  </si>
  <si>
    <r>
      <rPr>
        <sz val="10"/>
        <color indexed="8"/>
        <rFont val="宋体"/>
        <charset val="134"/>
      </rPr>
      <t>碘化物</t>
    </r>
  </si>
  <si>
    <r>
      <rPr>
        <sz val="10"/>
        <color indexed="8"/>
        <rFont val="宋体"/>
        <charset val="134"/>
      </rPr>
      <t>汞</t>
    </r>
  </si>
  <si>
    <r>
      <rPr>
        <sz val="10"/>
        <color indexed="8"/>
        <rFont val="宋体"/>
        <charset val="134"/>
      </rPr>
      <t>砷</t>
    </r>
  </si>
  <si>
    <r>
      <rPr>
        <sz val="10"/>
        <color indexed="8"/>
        <rFont val="宋体"/>
        <charset val="134"/>
      </rPr>
      <t>硒</t>
    </r>
  </si>
  <si>
    <r>
      <rPr>
        <sz val="10"/>
        <color indexed="8"/>
        <rFont val="宋体"/>
        <charset val="134"/>
      </rPr>
      <t>镉</t>
    </r>
  </si>
  <si>
    <r>
      <rPr>
        <sz val="10"/>
        <color indexed="8"/>
        <rFont val="宋体"/>
        <charset val="134"/>
      </rPr>
      <t>铬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六价</t>
    </r>
    <r>
      <rPr>
        <sz val="10"/>
        <rFont val="Times New Roman"/>
        <charset val="134"/>
      </rPr>
      <t>)</t>
    </r>
  </si>
  <si>
    <r>
      <rPr>
        <sz val="10"/>
        <color indexed="8"/>
        <rFont val="宋体"/>
        <charset val="134"/>
      </rPr>
      <t>铅</t>
    </r>
  </si>
  <si>
    <r>
      <rPr>
        <sz val="10"/>
        <color indexed="8"/>
        <rFont val="宋体"/>
        <charset val="134"/>
      </rPr>
      <t>三氯甲烷</t>
    </r>
  </si>
  <si>
    <r>
      <rPr>
        <sz val="10"/>
        <color indexed="8"/>
        <rFont val="宋体"/>
        <charset val="134"/>
      </rPr>
      <t>四氯化碳</t>
    </r>
  </si>
  <si>
    <r>
      <rPr>
        <sz val="10"/>
        <color indexed="8"/>
        <rFont val="宋体"/>
        <charset val="134"/>
      </rPr>
      <t>苯</t>
    </r>
  </si>
  <si>
    <r>
      <rPr>
        <sz val="10"/>
        <color indexed="8"/>
        <rFont val="宋体"/>
        <charset val="134"/>
      </rPr>
      <t>甲苯</t>
    </r>
  </si>
  <si>
    <r>
      <rPr>
        <sz val="10"/>
        <color indexed="8"/>
        <rFont val="宋体"/>
        <charset val="134"/>
      </rPr>
      <t>总</t>
    </r>
    <r>
      <rPr>
        <sz val="10"/>
        <rFont val="Times New Roman"/>
        <charset val="134"/>
      </rPr>
      <t>α</t>
    </r>
    <r>
      <rPr>
        <sz val="10"/>
        <rFont val="宋体"/>
        <charset val="134"/>
      </rPr>
      <t>放射性</t>
    </r>
  </si>
  <si>
    <r>
      <rPr>
        <sz val="10"/>
        <color indexed="8"/>
        <rFont val="宋体"/>
        <charset val="134"/>
      </rPr>
      <t>总</t>
    </r>
    <r>
      <rPr>
        <sz val="10"/>
        <rFont val="Times New Roman"/>
        <charset val="134"/>
      </rPr>
      <t>β</t>
    </r>
    <r>
      <rPr>
        <sz val="10"/>
        <rFont val="宋体"/>
        <charset val="134"/>
      </rPr>
      <t>放射性</t>
    </r>
  </si>
  <si>
    <t>钾离子</t>
  </si>
  <si>
    <t>钙离子</t>
  </si>
  <si>
    <t>镁离子</t>
  </si>
  <si>
    <t>游离二氧化碳</t>
  </si>
  <si>
    <t>碳酸根</t>
  </si>
  <si>
    <t>重碳酸根</t>
  </si>
  <si>
    <r>
      <rPr>
        <sz val="10"/>
        <rFont val="宋体"/>
        <charset val="134"/>
      </rPr>
      <t>标准价合计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)</t>
    </r>
  </si>
  <si>
    <t>序号：16、17
采样点位：松浦之渠 黑臭水体</t>
  </si>
  <si>
    <t>序号：18
采样点位：环保督察销号专项监测 雨排口</t>
  </si>
  <si>
    <t>雨排水</t>
  </si>
  <si>
    <t>总磷</t>
  </si>
  <si>
    <t>序号：16
采样点位：黑臭水体（孟家泡）</t>
  </si>
  <si>
    <t>序号：17
采样点位：科技二街12号泵站及对面出水口</t>
  </si>
  <si>
    <t>锰</t>
  </si>
  <si>
    <t>序号：18
采样点位：污水处理厂20项 （4.9月全项）</t>
  </si>
  <si>
    <t>污废水</t>
  </si>
  <si>
    <t>色度</t>
  </si>
  <si>
    <t>悬浮物</t>
  </si>
  <si>
    <t>总氮（以N计）</t>
  </si>
  <si>
    <t>动植物油</t>
  </si>
  <si>
    <t>铬</t>
  </si>
  <si>
    <t>烷基汞</t>
  </si>
  <si>
    <t>粪大肠菌群</t>
  </si>
  <si>
    <t>序号：19-20
采样点位：污水处理厂（1、2、3、5、6、10、11、12月 ）</t>
  </si>
  <si>
    <t>序号：21
采样点位：污水处理厂排污口上下游地表水15项（4.9月）</t>
  </si>
  <si>
    <t>序号：22-23
采样点位：污水处理厂上下游 （1、2、3、5、6、10、11、12月 ）</t>
  </si>
  <si>
    <t>序号：24
采样点位：污水污水处理站</t>
  </si>
  <si>
    <t>序号：25
采样点位：一体发展区工程降水治理专项监测 4项</t>
  </si>
  <si>
    <t>序号：26                                                                          采样点位：哈尔滨国环医疗固体废物无害化集中处置中心有限公司</t>
  </si>
  <si>
    <t>哈尔滨国环医疗固体废物无害化集中处置中心有限公司</t>
  </si>
  <si>
    <t>烟尘</t>
  </si>
  <si>
    <t>二氧化硫</t>
  </si>
  <si>
    <t>氮氧化物</t>
  </si>
  <si>
    <t>一氧化碳</t>
  </si>
  <si>
    <t>氟化氢</t>
  </si>
  <si>
    <t>氯化氢</t>
  </si>
  <si>
    <t>汞及其化合物</t>
  </si>
  <si>
    <t>镉及其化合物</t>
  </si>
  <si>
    <t>铊及其化合物</t>
  </si>
  <si>
    <t>锑及其化合物</t>
  </si>
  <si>
    <t>砷及其化合物</t>
  </si>
  <si>
    <t>铅及其化合物</t>
  </si>
  <si>
    <t>铬及其化合物</t>
  </si>
  <si>
    <t>钴及其化合物</t>
  </si>
  <si>
    <t>铜及其化合物</t>
  </si>
  <si>
    <t>锰及其化合物</t>
  </si>
  <si>
    <t>镍及其化合物</t>
  </si>
  <si>
    <t>热热灼减率</t>
  </si>
  <si>
    <t>气体</t>
  </si>
  <si>
    <t>序号：27
采样点位：哈尔滨京环环保资源开发利用有限公司(垃圾渗滤液）</t>
  </si>
  <si>
    <t>序号1</t>
  </si>
  <si>
    <t>频次/年</t>
  </si>
  <si>
    <t>费用</t>
  </si>
  <si>
    <t>哈尔滨京环环保资源开发利用有限公司（渗滤液）</t>
  </si>
  <si>
    <t>总铬</t>
  </si>
  <si>
    <t>总汞</t>
  </si>
  <si>
    <t>粪大肠菌群数</t>
  </si>
  <si>
    <t>总镉</t>
  </si>
  <si>
    <t>六价铬</t>
  </si>
  <si>
    <t>总砷</t>
  </si>
  <si>
    <t>总铅</t>
  </si>
  <si>
    <t>序号：28
采样点位：哈尔滨京环环保资源开发利用有限公司(地下水）</t>
  </si>
  <si>
    <t>哈尔滨京环环保资源开发利用有限公司（地下水）</t>
  </si>
  <si>
    <t>臭和味</t>
  </si>
  <si>
    <t>浑浊度</t>
  </si>
  <si>
    <t>肉眼可见物</t>
  </si>
  <si>
    <t>总硬度</t>
  </si>
  <si>
    <t>溶解性总固体</t>
  </si>
  <si>
    <t>硫酸盐</t>
  </si>
  <si>
    <t>氯化物</t>
  </si>
  <si>
    <t>铝</t>
  </si>
  <si>
    <t>挥发性酚类</t>
  </si>
  <si>
    <t>耗氧量</t>
  </si>
  <si>
    <t>钠</t>
  </si>
  <si>
    <t>总大肠菌群</t>
  </si>
  <si>
    <t>菌落总数</t>
  </si>
  <si>
    <t>亚硝酸盐</t>
  </si>
  <si>
    <t>硝酸盐</t>
  </si>
  <si>
    <t>碘化物</t>
  </si>
  <si>
    <t>三氯甲烷</t>
  </si>
  <si>
    <t>四氯化碳</t>
  </si>
  <si>
    <t>苯</t>
  </si>
  <si>
    <t>甲苯</t>
  </si>
  <si>
    <t>总α放射性</t>
  </si>
  <si>
    <t>总β放射性</t>
  </si>
  <si>
    <t>序号 29
采样点位：哈尔滨京环环保资源开发利用有限公司(无组织废气）</t>
  </si>
  <si>
    <t>哈尔滨京环环保资源开发利用有限公司（无组织废气）</t>
  </si>
  <si>
    <t>氨</t>
  </si>
  <si>
    <t>硫化氢</t>
  </si>
  <si>
    <t>三甲胺</t>
  </si>
  <si>
    <t>苯乙烯</t>
  </si>
  <si>
    <t>二硫化碳</t>
  </si>
  <si>
    <t>二甲二硫</t>
  </si>
  <si>
    <t>甲硫醇</t>
  </si>
  <si>
    <t>甲硫醚</t>
  </si>
  <si>
    <t>臭气浓度</t>
  </si>
  <si>
    <t>甲烷</t>
  </si>
  <si>
    <t>序号 30
采样点位：哈尔滨义利实业有限公司</t>
  </si>
  <si>
    <t xml:space="preserve">   </t>
  </si>
  <si>
    <t>序号 31
采样点位：哈尔滨大都会热力有限公司</t>
  </si>
  <si>
    <t>哈尔滨大都会热力有限公司</t>
  </si>
  <si>
    <t>颗粒物</t>
  </si>
  <si>
    <t>林格曼黑度</t>
  </si>
  <si>
    <t>序号 32
采样点位： 哈尔滨海格科技发展有限责任公司污水</t>
  </si>
  <si>
    <t>总铜</t>
  </si>
  <si>
    <t>总氰化物</t>
  </si>
  <si>
    <t>总镍</t>
  </si>
  <si>
    <t>总银</t>
  </si>
  <si>
    <t>序号 33
采样点位： 哈尔滨海格科技发展有限责任公司废气</t>
  </si>
  <si>
    <t>铭酸物</t>
  </si>
  <si>
    <t>氰化氢</t>
  </si>
  <si>
    <t>序号 34
采样点位：哈尔滨生物制品二厂有限公司废气</t>
  </si>
  <si>
    <t>哈尔滨生物制品二厂有限公司</t>
  </si>
  <si>
    <t>序号 67
采样点位：哈尔滨京环环保资源开发利用有限公司（二恶英）</t>
  </si>
  <si>
    <t>二恶英</t>
  </si>
  <si>
    <t>序号 32
采样点位： 哈尔滨派斯菲科生物制药有限公司污水</t>
  </si>
  <si>
    <t>序号 33
采样点位： 哈尔滨派斯菲科生物制药有限公司废气</t>
  </si>
  <si>
    <t>序号 32
采样点位： 哈尔滨光宇蓄电池股份有限公司污水</t>
  </si>
  <si>
    <t>序号 33
采样点位： 哈尔滨光宇蓄电池股份有限公司废气</t>
  </si>
  <si>
    <t>序号 32
采样点位： 黑龙江正大实业有限公司污水</t>
  </si>
  <si>
    <t>断面名称</t>
  </si>
  <si>
    <t>检测地点名称</t>
  </si>
  <si>
    <t>坐标</t>
  </si>
  <si>
    <t>检测频次</t>
  </si>
  <si>
    <t>松浦支渠</t>
  </si>
  <si>
    <t>松浦支渠松浦观江国际6号门前小桥北侧180m处小桥  （上游）</t>
  </si>
  <si>
    <t>126°37′57.32″  45°48′49.56″</t>
  </si>
  <si>
    <t>溶解氧、透明度、氨氮、</t>
  </si>
  <si>
    <t>3次/月</t>
  </si>
  <si>
    <t>松浦排灌站</t>
  </si>
  <si>
    <t>126°38′03.80″  45°48′45.83″</t>
  </si>
  <si>
    <t>松浦支渠排灌站前小桥（下游）</t>
  </si>
  <si>
    <t>126°38′08.32″  45°48′41.83″</t>
  </si>
  <si>
    <t>松浦支渠中原大道桥（双休及法定）</t>
  </si>
  <si>
    <t>126.634379,45.812691。</t>
  </si>
  <si>
    <t>1次/天</t>
  </si>
  <si>
    <t>松浦支渠松浦观江国际6号门前小桥（中游）（双休及法定）</t>
  </si>
  <si>
    <t>126.635656.45,811901。</t>
  </si>
  <si>
    <t>松浦支渠截流泵站（双休及法定）</t>
  </si>
  <si>
    <t>松浦支渠中原大道桥（工作日）</t>
  </si>
  <si>
    <t>松浦支渠松浦观江国际6号门前小桥（中游）（工作日）</t>
  </si>
  <si>
    <t>松浦支渠截流泵站（工作日）</t>
  </si>
  <si>
    <t>松浦支渠雨排口</t>
  </si>
  <si>
    <t>松浦支渠19个雨排口</t>
  </si>
  <si>
    <t>/</t>
  </si>
  <si>
    <t>双口面</t>
  </si>
  <si>
    <t>双口面进水</t>
  </si>
  <si>
    <t>4次/月</t>
  </si>
  <si>
    <t>天矶湖出水</t>
  </si>
  <si>
    <t>注：价格核算标准为：《黑龙江省环境监测服务收费标准（黑价联14号）》</t>
  </si>
  <si>
    <t>折后</t>
  </si>
  <si>
    <t>序号：
采样点位：松浦之渠 专项监测(周末及法定采样）</t>
  </si>
  <si>
    <t>序号：
采样点位：松浦之渠 专项监测(工作日）</t>
  </si>
  <si>
    <t>序号：18
采样点位：环保督察销号专项监测 雨排口(工作日）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</si>
</sst>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_ "/>
    <numFmt numFmtId="179" formatCode="0_ "/>
  </numFmts>
  <fonts count="49">
    <font>
      <sz val="11"/>
      <color theme="1"/>
      <name val="宋体"/>
      <charset val="134"/>
      <scheme val="minor"/>
    </font>
    <font>
      <b/>
      <sz val="10.5"/>
      <color indexed="8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0.5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indexed="8"/>
      <name val="Times New Roman"/>
      <charset val="134"/>
    </font>
    <font>
      <sz val="12"/>
      <name val="宋体"/>
      <charset val="134"/>
    </font>
    <font>
      <b/>
      <sz val="10.5"/>
      <color indexed="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.5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1" borderId="25" applyNumberFormat="0" applyAlignment="0" applyProtection="0">
      <alignment vertical="center"/>
    </xf>
    <xf numFmtId="0" fontId="35" fillId="12" borderId="26" applyNumberFormat="0" applyAlignment="0" applyProtection="0">
      <alignment vertical="center"/>
    </xf>
    <xf numFmtId="0" fontId="36" fillId="12" borderId="25" applyNumberFormat="0" applyAlignment="0" applyProtection="0">
      <alignment vertical="center"/>
    </xf>
    <xf numFmtId="0" fontId="37" fillId="13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77" fontId="14" fillId="0" borderId="13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0" fillId="0" borderId="14" xfId="49" applyFont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20" fillId="0" borderId="5" xfId="49" applyFont="1" applyBorder="1" applyAlignment="1">
      <alignment horizontal="center" vertical="center"/>
    </xf>
    <xf numFmtId="0" fontId="20" fillId="0" borderId="1" xfId="49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 wrapText="1"/>
    </xf>
    <xf numFmtId="177" fontId="2" fillId="5" borderId="5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9" fillId="0" borderId="5" xfId="52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2" fillId="0" borderId="5" xfId="52" applyFont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1" xfId="5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0" fillId="7" borderId="21" xfId="0" applyFont="1" applyFill="1" applyBorder="1" applyAlignment="1">
      <alignment horizontal="center" vertical="center" wrapText="1"/>
    </xf>
    <xf numFmtId="0" fontId="0" fillId="7" borderId="1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5" xfId="0" applyFont="1" applyFill="1" applyBorder="1" applyAlignment="1">
      <alignment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8" borderId="6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49" fontId="22" fillId="0" borderId="0" xfId="0" applyNumberFormat="1" applyFont="1" applyFill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49" fontId="9" fillId="6" borderId="7" xfId="0" applyNumberFormat="1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3" xfId="51"/>
    <cellStyle name="常规 2" xfId="52"/>
    <cellStyle name="常规 3" xfId="53"/>
    <cellStyle name="常规 5" xfId="54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83"/>
  <sheetViews>
    <sheetView tabSelected="1" zoomScale="85" zoomScaleNormal="85" workbookViewId="0">
      <pane xSplit="1" ySplit="4" topLeftCell="B53" activePane="bottomRight" state="frozen"/>
      <selection/>
      <selection pane="topRight"/>
      <selection pane="bottomLeft"/>
      <selection pane="bottomRight" activeCell="M62" sqref="M62"/>
    </sheetView>
  </sheetViews>
  <sheetFormatPr defaultColWidth="8.875" defaultRowHeight="41.1" customHeight="1"/>
  <cols>
    <col min="1" max="1" width="5.25" style="118" customWidth="1"/>
    <col min="2" max="2" width="14.5" style="118" customWidth="1"/>
    <col min="3" max="3" width="10.875" style="118" customWidth="1"/>
    <col min="4" max="4" width="10.125" style="118" customWidth="1"/>
    <col min="5" max="5" width="12.25" style="118" customWidth="1"/>
    <col min="6" max="6" width="7.75" style="118" customWidth="1"/>
    <col min="7" max="7" width="11.75" style="118" customWidth="1"/>
    <col min="8" max="8" width="71.75" style="119" customWidth="1"/>
    <col min="9" max="9" width="12.375" style="120" customWidth="1"/>
    <col min="10" max="10" width="7.5" style="119" customWidth="1"/>
    <col min="11" max="11" width="7.75" style="119" customWidth="1"/>
    <col min="12" max="12" width="8.25" style="119" customWidth="1"/>
    <col min="13" max="13" width="16" style="119" customWidth="1"/>
    <col min="14" max="14" width="31.625" style="118" customWidth="1"/>
    <col min="15" max="18" width="8.875" style="118"/>
    <col min="19" max="19" width="12.75" style="118" customWidth="1"/>
    <col min="20" max="16377" width="8.875" style="118"/>
    <col min="16379" max="16384" width="8.875" style="118"/>
  </cols>
  <sheetData>
    <row r="1" ht="68.1" customHeight="1" spans="1:14">
      <c r="A1" s="121" t="s">
        <v>0</v>
      </c>
      <c r="B1" s="121"/>
      <c r="C1" s="121"/>
      <c r="D1" s="121"/>
      <c r="E1" s="121"/>
      <c r="F1" s="121"/>
      <c r="G1" s="121"/>
      <c r="H1" s="122"/>
      <c r="I1" s="153"/>
      <c r="J1" s="122"/>
      <c r="K1" s="122"/>
      <c r="L1" s="122"/>
      <c r="M1" s="122"/>
      <c r="N1" s="121"/>
    </row>
    <row r="3" customHeight="1" spans="1:14">
      <c r="A3" s="123" t="s">
        <v>1</v>
      </c>
      <c r="B3" s="123" t="s">
        <v>2</v>
      </c>
      <c r="C3" s="123"/>
      <c r="D3" s="123"/>
      <c r="E3" s="123"/>
      <c r="F3" s="123" t="s">
        <v>3</v>
      </c>
      <c r="G3" s="123"/>
      <c r="H3" s="124" t="s">
        <v>4</v>
      </c>
      <c r="I3" s="154" t="s">
        <v>5</v>
      </c>
      <c r="J3" s="124" t="s">
        <v>6</v>
      </c>
      <c r="K3" s="124" t="s">
        <v>7</v>
      </c>
      <c r="L3" s="124" t="s">
        <v>8</v>
      </c>
      <c r="M3" s="124" t="s">
        <v>9</v>
      </c>
      <c r="N3" s="155" t="s">
        <v>10</v>
      </c>
    </row>
    <row r="4" customHeight="1" spans="1:14">
      <c r="A4" s="123"/>
      <c r="B4" s="123" t="s">
        <v>11</v>
      </c>
      <c r="C4" s="123" t="s">
        <v>12</v>
      </c>
      <c r="D4" s="123" t="s">
        <v>13</v>
      </c>
      <c r="E4" s="123" t="s">
        <v>14</v>
      </c>
      <c r="F4" s="123" t="s">
        <v>15</v>
      </c>
      <c r="G4" s="123" t="s">
        <v>16</v>
      </c>
      <c r="H4" s="125"/>
      <c r="I4" s="156"/>
      <c r="J4" s="125"/>
      <c r="K4" s="125"/>
      <c r="L4" s="125"/>
      <c r="M4" s="125"/>
      <c r="N4" s="157"/>
    </row>
    <row r="5" ht="54.95" customHeight="1" spans="1:14">
      <c r="A5" s="28">
        <v>1</v>
      </c>
      <c r="B5" s="28" t="s">
        <v>17</v>
      </c>
      <c r="C5" s="28"/>
      <c r="D5" s="28"/>
      <c r="E5" s="28"/>
      <c r="F5" s="126"/>
      <c r="G5" s="126"/>
      <c r="H5" s="30" t="s">
        <v>18</v>
      </c>
      <c r="I5" s="158">
        <v>1950</v>
      </c>
      <c r="J5" s="137">
        <v>1</v>
      </c>
      <c r="K5" s="137">
        <v>1</v>
      </c>
      <c r="L5" s="137">
        <v>12</v>
      </c>
      <c r="M5" s="137">
        <f t="shared" ref="M5:M10" si="0">I5*J5*K5*L5</f>
        <v>23400</v>
      </c>
      <c r="N5" s="28"/>
    </row>
    <row r="6" customHeight="1" spans="1:14">
      <c r="A6" s="28">
        <v>2</v>
      </c>
      <c r="B6" s="28" t="s">
        <v>19</v>
      </c>
      <c r="C6" s="28"/>
      <c r="D6" s="28"/>
      <c r="E6" s="28"/>
      <c r="F6" s="126"/>
      <c r="G6" s="126"/>
      <c r="H6" s="30" t="s">
        <v>20</v>
      </c>
      <c r="I6" s="159" t="s">
        <v>21</v>
      </c>
      <c r="J6" s="137">
        <v>2</v>
      </c>
      <c r="K6" s="137">
        <v>1</v>
      </c>
      <c r="L6" s="137">
        <v>12</v>
      </c>
      <c r="M6" s="137">
        <f t="shared" si="0"/>
        <v>27144</v>
      </c>
      <c r="N6" s="28"/>
    </row>
    <row r="7" customHeight="1" spans="1:14">
      <c r="A7" s="28">
        <v>3</v>
      </c>
      <c r="B7" s="28" t="s">
        <v>22</v>
      </c>
      <c r="C7" s="28"/>
      <c r="D7" s="28"/>
      <c r="E7" s="28"/>
      <c r="F7" s="126"/>
      <c r="G7" s="126"/>
      <c r="H7" s="30" t="s">
        <v>23</v>
      </c>
      <c r="I7" s="159" t="s">
        <v>24</v>
      </c>
      <c r="J7" s="137">
        <v>2</v>
      </c>
      <c r="K7" s="137">
        <v>2</v>
      </c>
      <c r="L7" s="137">
        <v>12</v>
      </c>
      <c r="M7" s="137">
        <f t="shared" si="0"/>
        <v>28560</v>
      </c>
      <c r="N7" s="28"/>
    </row>
    <row r="8" customHeight="1" spans="1:14">
      <c r="A8" s="28">
        <v>4</v>
      </c>
      <c r="B8" s="28" t="s">
        <v>25</v>
      </c>
      <c r="C8" s="28"/>
      <c r="D8" s="28"/>
      <c r="E8" s="28"/>
      <c r="F8" s="126"/>
      <c r="G8" s="126"/>
      <c r="H8" s="30" t="s">
        <v>23</v>
      </c>
      <c r="I8" s="160" t="s">
        <v>24</v>
      </c>
      <c r="J8" s="137">
        <v>3</v>
      </c>
      <c r="K8" s="137">
        <v>3</v>
      </c>
      <c r="L8" s="137">
        <v>12</v>
      </c>
      <c r="M8" s="137">
        <f t="shared" si="0"/>
        <v>64260</v>
      </c>
      <c r="N8" s="28"/>
    </row>
    <row r="9" customHeight="1" spans="1:14">
      <c r="A9" s="28">
        <v>5</v>
      </c>
      <c r="B9" s="28" t="s">
        <v>25</v>
      </c>
      <c r="C9" s="28"/>
      <c r="D9" s="28"/>
      <c r="E9" s="28"/>
      <c r="F9" s="126"/>
      <c r="G9" s="126"/>
      <c r="H9" s="30" t="s">
        <v>26</v>
      </c>
      <c r="I9" s="160" t="s">
        <v>24</v>
      </c>
      <c r="J9" s="137">
        <v>1</v>
      </c>
      <c r="K9" s="137">
        <v>2</v>
      </c>
      <c r="L9" s="137">
        <v>12</v>
      </c>
      <c r="M9" s="137">
        <f t="shared" si="0"/>
        <v>14280</v>
      </c>
      <c r="N9" s="28"/>
    </row>
    <row r="10" customHeight="1" spans="1:14">
      <c r="A10" s="28">
        <v>6</v>
      </c>
      <c r="B10" s="28" t="s">
        <v>27</v>
      </c>
      <c r="C10" s="28"/>
      <c r="D10" s="28"/>
      <c r="E10" s="28"/>
      <c r="F10" s="126"/>
      <c r="G10" s="126"/>
      <c r="H10" s="30" t="s">
        <v>28</v>
      </c>
      <c r="I10" s="160" t="s">
        <v>29</v>
      </c>
      <c r="J10" s="137">
        <v>1</v>
      </c>
      <c r="K10" s="137">
        <v>3</v>
      </c>
      <c r="L10" s="137">
        <v>12</v>
      </c>
      <c r="M10" s="137">
        <f t="shared" si="0"/>
        <v>29772</v>
      </c>
      <c r="N10" s="28"/>
    </row>
    <row r="11" customHeight="1" spans="1:14">
      <c r="A11" s="28">
        <v>7</v>
      </c>
      <c r="B11" s="28" t="s">
        <v>30</v>
      </c>
      <c r="C11" s="28"/>
      <c r="D11" s="28"/>
      <c r="E11" s="28"/>
      <c r="F11" s="126"/>
      <c r="G11" s="126"/>
      <c r="H11" s="30" t="s">
        <v>31</v>
      </c>
      <c r="I11" s="159">
        <v>716</v>
      </c>
      <c r="J11" s="137">
        <v>5</v>
      </c>
      <c r="K11" s="137">
        <v>2</v>
      </c>
      <c r="L11" s="137">
        <v>12</v>
      </c>
      <c r="M11" s="137">
        <f t="shared" ref="M11:M30" si="1">I11*J11*K11*L11</f>
        <v>85920</v>
      </c>
      <c r="N11" s="28"/>
    </row>
    <row r="12" customHeight="1" spans="1:14">
      <c r="A12" s="28">
        <v>8</v>
      </c>
      <c r="B12" s="28" t="s">
        <v>32</v>
      </c>
      <c r="C12" s="28"/>
      <c r="D12" s="28"/>
      <c r="E12" s="28"/>
      <c r="F12" s="126"/>
      <c r="G12" s="126"/>
      <c r="H12" s="30" t="s">
        <v>31</v>
      </c>
      <c r="I12" s="159">
        <v>716</v>
      </c>
      <c r="J12" s="137">
        <v>4</v>
      </c>
      <c r="K12" s="137">
        <v>2</v>
      </c>
      <c r="L12" s="137">
        <v>12</v>
      </c>
      <c r="M12" s="137">
        <f t="shared" si="1"/>
        <v>68736</v>
      </c>
      <c r="N12" s="28"/>
    </row>
    <row r="13" ht="31.5" customHeight="1" spans="1:14">
      <c r="A13" s="28">
        <v>9</v>
      </c>
      <c r="B13" s="127"/>
      <c r="C13" s="128" t="s">
        <v>33</v>
      </c>
      <c r="D13" s="129"/>
      <c r="E13" s="130"/>
      <c r="F13" s="130"/>
      <c r="G13" s="131"/>
      <c r="H13" s="30" t="s">
        <v>34</v>
      </c>
      <c r="I13" s="160" t="s">
        <v>35</v>
      </c>
      <c r="J13" s="30">
        <v>3</v>
      </c>
      <c r="K13" s="30">
        <v>1</v>
      </c>
      <c r="L13" s="30">
        <v>4</v>
      </c>
      <c r="M13" s="30">
        <f t="shared" si="1"/>
        <v>14640</v>
      </c>
      <c r="N13" s="27" t="s">
        <v>36</v>
      </c>
    </row>
    <row r="14" ht="32.1" customHeight="1" spans="1:14">
      <c r="A14" s="28">
        <v>10</v>
      </c>
      <c r="B14" s="132"/>
      <c r="C14" s="133"/>
      <c r="D14" s="134"/>
      <c r="E14" s="135"/>
      <c r="F14" s="135"/>
      <c r="G14" s="136"/>
      <c r="H14" s="30" t="s">
        <v>37</v>
      </c>
      <c r="I14" s="160" t="s">
        <v>38</v>
      </c>
      <c r="J14" s="30">
        <v>2</v>
      </c>
      <c r="K14" s="30">
        <v>1</v>
      </c>
      <c r="L14" s="30">
        <v>4</v>
      </c>
      <c r="M14" s="30">
        <f t="shared" si="1"/>
        <v>2232</v>
      </c>
      <c r="N14" s="27" t="s">
        <v>36</v>
      </c>
    </row>
    <row r="15" customHeight="1" spans="1:14">
      <c r="A15" s="28">
        <v>11</v>
      </c>
      <c r="B15" s="28"/>
      <c r="C15" s="27" t="s">
        <v>25</v>
      </c>
      <c r="D15" s="27"/>
      <c r="E15" s="27"/>
      <c r="F15" s="126"/>
      <c r="G15" s="126"/>
      <c r="H15" s="30" t="s">
        <v>34</v>
      </c>
      <c r="I15" s="160" t="s">
        <v>35</v>
      </c>
      <c r="J15" s="30">
        <v>4</v>
      </c>
      <c r="K15" s="30">
        <v>1</v>
      </c>
      <c r="L15" s="30">
        <v>4</v>
      </c>
      <c r="M15" s="30">
        <f t="shared" si="1"/>
        <v>19520</v>
      </c>
      <c r="N15" s="27" t="s">
        <v>36</v>
      </c>
    </row>
    <row r="16" customHeight="1" spans="1:14">
      <c r="A16" s="28">
        <v>12</v>
      </c>
      <c r="B16" s="28"/>
      <c r="C16" s="28" t="s">
        <v>22</v>
      </c>
      <c r="D16" s="28"/>
      <c r="E16" s="28"/>
      <c r="F16" s="126"/>
      <c r="G16" s="126"/>
      <c r="H16" s="137" t="s">
        <v>39</v>
      </c>
      <c r="I16" s="159" t="s">
        <v>35</v>
      </c>
      <c r="J16" s="137">
        <v>6</v>
      </c>
      <c r="K16" s="137">
        <v>1</v>
      </c>
      <c r="L16" s="137">
        <v>4</v>
      </c>
      <c r="M16" s="137">
        <f t="shared" si="1"/>
        <v>29280</v>
      </c>
      <c r="N16" s="28" t="s">
        <v>36</v>
      </c>
    </row>
    <row r="17" ht="35.25" customHeight="1" spans="1:14">
      <c r="A17" s="28">
        <v>13</v>
      </c>
      <c r="B17" s="28"/>
      <c r="C17" s="28"/>
      <c r="D17" s="28" t="s">
        <v>40</v>
      </c>
      <c r="E17" s="28"/>
      <c r="F17" s="126"/>
      <c r="G17" s="126"/>
      <c r="H17" s="137" t="s">
        <v>41</v>
      </c>
      <c r="I17" s="159" t="s">
        <v>42</v>
      </c>
      <c r="J17" s="137">
        <v>1</v>
      </c>
      <c r="K17" s="137">
        <v>1</v>
      </c>
      <c r="L17" s="137">
        <v>2</v>
      </c>
      <c r="M17" s="137">
        <f t="shared" si="1"/>
        <v>9322</v>
      </c>
      <c r="N17" s="28"/>
    </row>
    <row r="18" ht="35.25" customHeight="1" spans="1:14">
      <c r="A18" s="28">
        <v>14</v>
      </c>
      <c r="B18" s="28"/>
      <c r="C18" s="28"/>
      <c r="D18" s="28" t="s">
        <v>43</v>
      </c>
      <c r="E18" s="28"/>
      <c r="F18" s="126"/>
      <c r="G18" s="126"/>
      <c r="H18" s="137" t="s">
        <v>41</v>
      </c>
      <c r="I18" s="159" t="s">
        <v>42</v>
      </c>
      <c r="J18" s="137">
        <v>1</v>
      </c>
      <c r="K18" s="137">
        <v>1</v>
      </c>
      <c r="L18" s="137">
        <v>2</v>
      </c>
      <c r="M18" s="137">
        <f t="shared" si="1"/>
        <v>9322</v>
      </c>
      <c r="N18" s="28"/>
    </row>
    <row r="19" ht="35.25" customHeight="1" spans="1:14">
      <c r="A19" s="28">
        <v>15</v>
      </c>
      <c r="B19" s="28"/>
      <c r="C19" s="28"/>
      <c r="D19" s="28" t="s">
        <v>44</v>
      </c>
      <c r="E19" s="28"/>
      <c r="F19" s="126"/>
      <c r="G19" s="126"/>
      <c r="H19" s="137" t="s">
        <v>41</v>
      </c>
      <c r="I19" s="159" t="s">
        <v>42</v>
      </c>
      <c r="J19" s="137">
        <v>1</v>
      </c>
      <c r="K19" s="137">
        <v>1</v>
      </c>
      <c r="L19" s="137">
        <v>2</v>
      </c>
      <c r="M19" s="137">
        <f t="shared" si="1"/>
        <v>9322</v>
      </c>
      <c r="N19" s="28"/>
    </row>
    <row r="20" ht="35.25" customHeight="1" spans="1:14">
      <c r="A20" s="28">
        <v>16</v>
      </c>
      <c r="B20" s="28"/>
      <c r="C20" s="28"/>
      <c r="D20" s="28" t="s">
        <v>45</v>
      </c>
      <c r="E20" s="28"/>
      <c r="F20" s="126"/>
      <c r="G20" s="126"/>
      <c r="H20" s="137" t="s">
        <v>41</v>
      </c>
      <c r="I20" s="159" t="s">
        <v>42</v>
      </c>
      <c r="J20" s="137">
        <v>36</v>
      </c>
      <c r="K20" s="137">
        <v>1</v>
      </c>
      <c r="L20" s="137">
        <v>2</v>
      </c>
      <c r="M20" s="137">
        <f t="shared" si="1"/>
        <v>335592</v>
      </c>
      <c r="N20" s="28"/>
    </row>
    <row r="21" s="115" customFormat="1" ht="35.25" customHeight="1" spans="1:14">
      <c r="A21" s="28">
        <v>17</v>
      </c>
      <c r="B21" s="27"/>
      <c r="C21" s="27"/>
      <c r="D21" s="27"/>
      <c r="E21" s="27" t="s">
        <v>46</v>
      </c>
      <c r="F21" s="138"/>
      <c r="G21" s="138"/>
      <c r="H21" s="30" t="s">
        <v>47</v>
      </c>
      <c r="I21" s="160" t="s">
        <v>48</v>
      </c>
      <c r="J21" s="30">
        <v>5</v>
      </c>
      <c r="K21" s="30">
        <v>2</v>
      </c>
      <c r="L21" s="30">
        <v>12</v>
      </c>
      <c r="M21" s="30">
        <f t="shared" si="1"/>
        <v>101400</v>
      </c>
      <c r="N21" s="27"/>
    </row>
    <row r="22" s="115" customFormat="1" customHeight="1" spans="1:14">
      <c r="A22" s="28">
        <v>18</v>
      </c>
      <c r="B22" s="27"/>
      <c r="C22" s="27"/>
      <c r="D22" s="27"/>
      <c r="E22" s="27" t="s">
        <v>49</v>
      </c>
      <c r="F22" s="138"/>
      <c r="G22" s="138"/>
      <c r="H22" s="30" t="s">
        <v>50</v>
      </c>
      <c r="I22" s="160" t="s">
        <v>51</v>
      </c>
      <c r="J22" s="30">
        <v>2</v>
      </c>
      <c r="K22" s="30">
        <v>1</v>
      </c>
      <c r="L22" s="30">
        <v>12</v>
      </c>
      <c r="M22" s="30">
        <f t="shared" si="1"/>
        <v>21720</v>
      </c>
      <c r="N22" s="27"/>
    </row>
    <row r="23" s="115" customFormat="1" customHeight="1" spans="1:14">
      <c r="A23" s="28"/>
      <c r="B23" s="27"/>
      <c r="C23" s="27"/>
      <c r="D23" s="27"/>
      <c r="E23" s="27" t="s">
        <v>52</v>
      </c>
      <c r="F23" s="139"/>
      <c r="G23" s="138"/>
      <c r="H23" s="30" t="s">
        <v>53</v>
      </c>
      <c r="I23" s="160" t="s">
        <v>54</v>
      </c>
      <c r="J23" s="30">
        <v>2</v>
      </c>
      <c r="K23" s="30">
        <v>1</v>
      </c>
      <c r="L23" s="30">
        <v>12</v>
      </c>
      <c r="M23" s="30">
        <f t="shared" si="1"/>
        <v>8544</v>
      </c>
      <c r="N23" s="27"/>
    </row>
    <row r="24" s="115" customFormat="1" customHeight="1" spans="1:14">
      <c r="A24" s="28"/>
      <c r="B24" s="27"/>
      <c r="C24" s="27"/>
      <c r="D24" s="27"/>
      <c r="E24" s="27" t="s">
        <v>55</v>
      </c>
      <c r="F24" s="139"/>
      <c r="G24" s="138"/>
      <c r="H24" s="30" t="s">
        <v>53</v>
      </c>
      <c r="I24" s="160" t="s">
        <v>54</v>
      </c>
      <c r="J24" s="30">
        <v>7</v>
      </c>
      <c r="K24" s="30">
        <v>1</v>
      </c>
      <c r="L24" s="30">
        <v>12</v>
      </c>
      <c r="M24" s="30">
        <f t="shared" si="1"/>
        <v>29904</v>
      </c>
      <c r="N24" s="27"/>
    </row>
    <row r="25" ht="54" customHeight="1" spans="1:14">
      <c r="A25" s="28">
        <v>19</v>
      </c>
      <c r="B25" s="28"/>
      <c r="C25" s="28"/>
      <c r="D25" s="28"/>
      <c r="E25" s="28"/>
      <c r="F25" s="140" t="s">
        <v>56</v>
      </c>
      <c r="G25" s="141"/>
      <c r="H25" s="137" t="s">
        <v>57</v>
      </c>
      <c r="I25" s="159">
        <v>11388</v>
      </c>
      <c r="J25" s="137">
        <v>3</v>
      </c>
      <c r="K25" s="137">
        <v>1</v>
      </c>
      <c r="L25" s="137">
        <v>2</v>
      </c>
      <c r="M25" s="137">
        <f t="shared" si="1"/>
        <v>68328</v>
      </c>
      <c r="N25" s="28" t="s">
        <v>58</v>
      </c>
    </row>
    <row r="26" ht="42" customHeight="1" spans="1:14">
      <c r="A26" s="28"/>
      <c r="B26" s="28"/>
      <c r="C26" s="28"/>
      <c r="D26" s="28"/>
      <c r="E26" s="28"/>
      <c r="F26" s="142"/>
      <c r="G26" s="141"/>
      <c r="H26" s="137" t="s">
        <v>57</v>
      </c>
      <c r="I26" s="159" t="s">
        <v>59</v>
      </c>
      <c r="J26" s="137">
        <v>3</v>
      </c>
      <c r="K26" s="137">
        <v>1</v>
      </c>
      <c r="L26" s="137">
        <v>2</v>
      </c>
      <c r="M26" s="137">
        <f t="shared" si="1"/>
        <v>9468</v>
      </c>
      <c r="N26" s="161" t="s">
        <v>60</v>
      </c>
    </row>
    <row r="27" ht="51" customHeight="1" spans="1:14">
      <c r="A27" s="28">
        <v>20</v>
      </c>
      <c r="B27" s="28"/>
      <c r="C27" s="28"/>
      <c r="D27" s="28"/>
      <c r="E27" s="28"/>
      <c r="F27" s="142"/>
      <c r="G27" s="141"/>
      <c r="H27" s="137" t="s">
        <v>61</v>
      </c>
      <c r="I27" s="159" t="s">
        <v>62</v>
      </c>
      <c r="J27" s="137">
        <v>3</v>
      </c>
      <c r="K27" s="137">
        <v>1</v>
      </c>
      <c r="L27" s="137">
        <v>8</v>
      </c>
      <c r="M27" s="137">
        <f t="shared" si="1"/>
        <v>53496</v>
      </c>
      <c r="N27" s="161" t="s">
        <v>63</v>
      </c>
    </row>
    <row r="28" ht="34.5" customHeight="1" spans="1:14">
      <c r="A28" s="28"/>
      <c r="B28" s="28"/>
      <c r="C28" s="28"/>
      <c r="D28" s="28"/>
      <c r="E28" s="28"/>
      <c r="F28" s="142"/>
      <c r="G28" s="141"/>
      <c r="H28" s="137" t="s">
        <v>64</v>
      </c>
      <c r="I28" s="159">
        <v>762</v>
      </c>
      <c r="J28" s="137">
        <v>3</v>
      </c>
      <c r="K28" s="137">
        <v>1</v>
      </c>
      <c r="L28" s="137">
        <v>8</v>
      </c>
      <c r="M28" s="137">
        <f t="shared" si="1"/>
        <v>18288</v>
      </c>
      <c r="N28" s="161" t="s">
        <v>65</v>
      </c>
    </row>
    <row r="29" customHeight="1" spans="1:14">
      <c r="A29" s="28">
        <v>21</v>
      </c>
      <c r="B29" s="28"/>
      <c r="C29" s="28"/>
      <c r="D29" s="28"/>
      <c r="E29" s="28"/>
      <c r="F29" s="142"/>
      <c r="G29" s="141"/>
      <c r="H29" s="137" t="s">
        <v>66</v>
      </c>
      <c r="I29" s="159" t="s">
        <v>62</v>
      </c>
      <c r="J29" s="137">
        <v>3</v>
      </c>
      <c r="K29" s="137">
        <v>3</v>
      </c>
      <c r="L29" s="137">
        <v>2</v>
      </c>
      <c r="M29" s="137">
        <f t="shared" si="1"/>
        <v>40122</v>
      </c>
      <c r="N29" s="161" t="s">
        <v>67</v>
      </c>
    </row>
    <row r="30" ht="30" customHeight="1" spans="1:14">
      <c r="A30" s="28"/>
      <c r="B30" s="28"/>
      <c r="C30" s="28"/>
      <c r="D30" s="28"/>
      <c r="E30" s="28"/>
      <c r="F30" s="142"/>
      <c r="G30" s="141"/>
      <c r="H30" s="137" t="s">
        <v>66</v>
      </c>
      <c r="I30" s="159">
        <v>762</v>
      </c>
      <c r="J30" s="137">
        <v>3</v>
      </c>
      <c r="K30" s="137">
        <v>3</v>
      </c>
      <c r="L30" s="137">
        <v>2</v>
      </c>
      <c r="M30" s="137">
        <f t="shared" si="1"/>
        <v>13716</v>
      </c>
      <c r="N30" s="161" t="s">
        <v>68</v>
      </c>
    </row>
    <row r="31" customHeight="1" spans="1:14">
      <c r="A31" s="28">
        <v>22</v>
      </c>
      <c r="B31" s="28"/>
      <c r="C31" s="28"/>
      <c r="D31" s="28"/>
      <c r="E31" s="28"/>
      <c r="F31" s="142"/>
      <c r="G31" s="126"/>
      <c r="H31" s="137" t="s">
        <v>69</v>
      </c>
      <c r="I31" s="159" t="s">
        <v>70</v>
      </c>
      <c r="J31" s="137">
        <v>2</v>
      </c>
      <c r="K31" s="137">
        <v>1</v>
      </c>
      <c r="L31" s="137">
        <v>2</v>
      </c>
      <c r="M31" s="137">
        <f t="shared" ref="M31:M40" si="2">I31*J31*K31*L31</f>
        <v>6316</v>
      </c>
      <c r="N31" s="28" t="s">
        <v>71</v>
      </c>
    </row>
    <row r="32" customHeight="1" spans="1:14">
      <c r="A32" s="28">
        <v>23</v>
      </c>
      <c r="B32" s="28"/>
      <c r="C32" s="28"/>
      <c r="D32" s="28"/>
      <c r="E32" s="28"/>
      <c r="F32" s="142"/>
      <c r="G32" s="126"/>
      <c r="H32" s="137" t="s">
        <v>72</v>
      </c>
      <c r="I32" s="159" t="s">
        <v>73</v>
      </c>
      <c r="J32" s="137">
        <v>3</v>
      </c>
      <c r="K32" s="137">
        <v>1</v>
      </c>
      <c r="L32" s="137">
        <v>8</v>
      </c>
      <c r="M32" s="137">
        <f t="shared" si="2"/>
        <v>12168</v>
      </c>
      <c r="N32" s="161" t="s">
        <v>74</v>
      </c>
    </row>
    <row r="33" ht="32.25" customHeight="1" spans="1:14">
      <c r="A33" s="28">
        <v>24</v>
      </c>
      <c r="B33" s="28"/>
      <c r="C33" s="28"/>
      <c r="D33" s="28"/>
      <c r="E33" s="28"/>
      <c r="F33" s="143"/>
      <c r="G33" s="126"/>
      <c r="H33" s="137" t="s">
        <v>75</v>
      </c>
      <c r="I33" s="159" t="s">
        <v>73</v>
      </c>
      <c r="J33" s="137">
        <v>3</v>
      </c>
      <c r="K33" s="137">
        <v>3</v>
      </c>
      <c r="L33" s="137">
        <v>2</v>
      </c>
      <c r="M33" s="137">
        <f t="shared" si="2"/>
        <v>9126</v>
      </c>
      <c r="N33" s="28" t="s">
        <v>76</v>
      </c>
    </row>
    <row r="34" ht="36" customHeight="1" spans="1:14">
      <c r="A34" s="28">
        <v>25</v>
      </c>
      <c r="B34" s="28"/>
      <c r="C34" s="28"/>
      <c r="D34" s="28"/>
      <c r="E34" s="28"/>
      <c r="F34" s="144" t="s">
        <v>77</v>
      </c>
      <c r="G34" s="126"/>
      <c r="H34" s="137" t="s">
        <v>78</v>
      </c>
      <c r="I34" s="159" t="s">
        <v>79</v>
      </c>
      <c r="J34" s="137">
        <v>3</v>
      </c>
      <c r="K34" s="137">
        <v>1</v>
      </c>
      <c r="L34" s="137">
        <v>12</v>
      </c>
      <c r="M34" s="137">
        <f t="shared" si="2"/>
        <v>30636</v>
      </c>
      <c r="N34" s="28"/>
    </row>
    <row r="35" s="116" customFormat="1" ht="60" customHeight="1" spans="1:14">
      <c r="A35" s="28">
        <v>26</v>
      </c>
      <c r="B35" s="28"/>
      <c r="C35" s="28"/>
      <c r="D35" s="28"/>
      <c r="E35" s="28"/>
      <c r="F35" s="126" t="s">
        <v>80</v>
      </c>
      <c r="G35" s="126"/>
      <c r="H35" s="137" t="s">
        <v>81</v>
      </c>
      <c r="I35" s="159" t="s">
        <v>82</v>
      </c>
      <c r="J35" s="137">
        <v>8</v>
      </c>
      <c r="K35" s="137">
        <v>1</v>
      </c>
      <c r="L35" s="137">
        <v>3</v>
      </c>
      <c r="M35" s="137">
        <f t="shared" si="2"/>
        <v>13680</v>
      </c>
      <c r="N35" s="28"/>
    </row>
    <row r="36" ht="63.75" customHeight="1" spans="1:14">
      <c r="A36" s="28">
        <v>27</v>
      </c>
      <c r="B36" s="28"/>
      <c r="C36" s="28"/>
      <c r="D36" s="28"/>
      <c r="E36" s="28"/>
      <c r="F36" s="126"/>
      <c r="G36" s="126" t="s">
        <v>83</v>
      </c>
      <c r="H36" s="137" t="s">
        <v>84</v>
      </c>
      <c r="I36" s="159" t="s">
        <v>85</v>
      </c>
      <c r="J36" s="137">
        <v>1</v>
      </c>
      <c r="K36" s="137">
        <v>1</v>
      </c>
      <c r="L36" s="137">
        <v>12</v>
      </c>
      <c r="M36" s="137">
        <f t="shared" si="2"/>
        <v>107616</v>
      </c>
      <c r="N36" s="28"/>
    </row>
    <row r="37" customHeight="1" spans="1:14">
      <c r="A37" s="28">
        <v>28</v>
      </c>
      <c r="B37" s="28"/>
      <c r="C37" s="28"/>
      <c r="D37" s="28"/>
      <c r="E37" s="28"/>
      <c r="F37" s="126"/>
      <c r="G37" s="127" t="s">
        <v>86</v>
      </c>
      <c r="H37" s="137" t="s">
        <v>87</v>
      </c>
      <c r="I37" s="159">
        <v>1694</v>
      </c>
      <c r="J37" s="137">
        <v>1</v>
      </c>
      <c r="K37" s="137">
        <v>1</v>
      </c>
      <c r="L37" s="137">
        <v>8</v>
      </c>
      <c r="M37" s="137">
        <f t="shared" si="2"/>
        <v>13552</v>
      </c>
      <c r="N37" s="161" t="s">
        <v>88</v>
      </c>
    </row>
    <row r="38" ht="57.95" customHeight="1" spans="1:14">
      <c r="A38" s="28">
        <v>29</v>
      </c>
      <c r="B38" s="28"/>
      <c r="C38" s="28"/>
      <c r="D38" s="28"/>
      <c r="E38" s="28"/>
      <c r="F38" s="126"/>
      <c r="G38" s="132"/>
      <c r="H38" s="137" t="s">
        <v>89</v>
      </c>
      <c r="I38" s="159">
        <v>3676</v>
      </c>
      <c r="J38" s="137">
        <v>6</v>
      </c>
      <c r="K38" s="137">
        <v>1</v>
      </c>
      <c r="L38" s="137">
        <v>4</v>
      </c>
      <c r="M38" s="137">
        <f t="shared" si="2"/>
        <v>88224</v>
      </c>
      <c r="N38" s="28"/>
    </row>
    <row r="39" customHeight="1" spans="1:14">
      <c r="A39" s="28">
        <v>30</v>
      </c>
      <c r="B39" s="28"/>
      <c r="C39" s="28"/>
      <c r="D39" s="28"/>
      <c r="E39" s="28"/>
      <c r="F39" s="126"/>
      <c r="G39" s="132"/>
      <c r="H39" s="137" t="s">
        <v>90</v>
      </c>
      <c r="I39" s="159">
        <v>17274</v>
      </c>
      <c r="J39" s="137">
        <v>1</v>
      </c>
      <c r="K39" s="137">
        <v>1</v>
      </c>
      <c r="L39" s="137">
        <v>12</v>
      </c>
      <c r="M39" s="137">
        <f t="shared" si="2"/>
        <v>207288</v>
      </c>
      <c r="N39" s="28"/>
    </row>
    <row r="40" ht="30.75" customHeight="1" spans="1:14">
      <c r="A40" s="28">
        <v>31</v>
      </c>
      <c r="B40" s="28"/>
      <c r="C40" s="28"/>
      <c r="D40" s="28"/>
      <c r="E40" s="28"/>
      <c r="F40" s="126"/>
      <c r="G40" s="144"/>
      <c r="H40" s="137" t="s">
        <v>91</v>
      </c>
      <c r="I40" s="159">
        <v>7040</v>
      </c>
      <c r="J40" s="137">
        <v>3</v>
      </c>
      <c r="K40" s="137">
        <v>1</v>
      </c>
      <c r="L40" s="137">
        <v>1</v>
      </c>
      <c r="M40" s="137">
        <f t="shared" si="2"/>
        <v>21120</v>
      </c>
      <c r="N40" s="127" t="s">
        <v>92</v>
      </c>
    </row>
    <row r="41" customFormat="1" customHeight="1" spans="1:14">
      <c r="A41" s="28">
        <v>32</v>
      </c>
      <c r="B41" s="28"/>
      <c r="C41" s="28"/>
      <c r="D41" s="28"/>
      <c r="E41" s="28"/>
      <c r="F41" s="126"/>
      <c r="G41" s="144" t="s">
        <v>93</v>
      </c>
      <c r="H41" s="145" t="s">
        <v>94</v>
      </c>
      <c r="I41" s="159" t="s">
        <v>95</v>
      </c>
      <c r="J41" s="137">
        <v>1</v>
      </c>
      <c r="K41" s="137">
        <v>1</v>
      </c>
      <c r="L41" s="137">
        <v>2</v>
      </c>
      <c r="M41" s="137">
        <f t="shared" ref="M41:M52" si="3">I41*J41*K41*L41</f>
        <v>1118</v>
      </c>
      <c r="N41" s="127" t="s">
        <v>96</v>
      </c>
    </row>
    <row r="42" customFormat="1" customHeight="1" spans="1:14">
      <c r="A42" s="28">
        <v>33</v>
      </c>
      <c r="B42" s="28"/>
      <c r="C42" s="28"/>
      <c r="D42" s="28"/>
      <c r="E42" s="28"/>
      <c r="F42" s="126"/>
      <c r="G42" s="132" t="s">
        <v>97</v>
      </c>
      <c r="H42" s="145" t="s">
        <v>98</v>
      </c>
      <c r="I42" s="159" t="s">
        <v>99</v>
      </c>
      <c r="J42" s="137">
        <v>1</v>
      </c>
      <c r="K42" s="137">
        <v>1</v>
      </c>
      <c r="L42" s="137">
        <v>2</v>
      </c>
      <c r="M42" s="137">
        <f t="shared" si="3"/>
        <v>1572</v>
      </c>
      <c r="N42" s="127" t="s">
        <v>96</v>
      </c>
    </row>
    <row r="43" customFormat="1" customHeight="1" spans="1:14">
      <c r="A43" s="28">
        <v>34</v>
      </c>
      <c r="B43" s="28"/>
      <c r="C43" s="28"/>
      <c r="D43" s="28"/>
      <c r="E43" s="28"/>
      <c r="F43" s="126"/>
      <c r="G43" s="144"/>
      <c r="H43" s="145" t="s">
        <v>100</v>
      </c>
      <c r="I43" s="159" t="s">
        <v>101</v>
      </c>
      <c r="J43" s="137">
        <v>1</v>
      </c>
      <c r="K43" s="137">
        <v>1</v>
      </c>
      <c r="L43" s="137">
        <v>2</v>
      </c>
      <c r="M43" s="137">
        <f t="shared" si="3"/>
        <v>2090</v>
      </c>
      <c r="N43" s="127" t="s">
        <v>96</v>
      </c>
    </row>
    <row r="44" customFormat="1" customHeight="1" spans="1:14">
      <c r="A44" s="28">
        <v>35</v>
      </c>
      <c r="B44" s="28"/>
      <c r="C44" s="28"/>
      <c r="D44" s="28"/>
      <c r="E44" s="28"/>
      <c r="F44" s="126"/>
      <c r="G44" s="132" t="s">
        <v>102</v>
      </c>
      <c r="H44" s="146" t="s">
        <v>103</v>
      </c>
      <c r="I44" s="159" t="s">
        <v>104</v>
      </c>
      <c r="J44" s="137">
        <v>1</v>
      </c>
      <c r="K44" s="137">
        <v>1</v>
      </c>
      <c r="L44" s="137">
        <v>2</v>
      </c>
      <c r="M44" s="137">
        <f t="shared" si="3"/>
        <v>938</v>
      </c>
      <c r="N44" s="127" t="s">
        <v>96</v>
      </c>
    </row>
    <row r="45" customFormat="1" customHeight="1" spans="1:14">
      <c r="A45" s="28">
        <v>36</v>
      </c>
      <c r="B45" s="28"/>
      <c r="C45" s="28"/>
      <c r="D45" s="28"/>
      <c r="E45" s="28"/>
      <c r="F45" s="126"/>
      <c r="G45" s="144"/>
      <c r="H45" s="146" t="s">
        <v>105</v>
      </c>
      <c r="I45" s="159">
        <v>1016</v>
      </c>
      <c r="J45" s="137">
        <v>1</v>
      </c>
      <c r="K45" s="137">
        <v>1</v>
      </c>
      <c r="L45" s="137">
        <v>2</v>
      </c>
      <c r="M45" s="137">
        <f t="shared" si="3"/>
        <v>2032</v>
      </c>
      <c r="N45" s="127" t="s">
        <v>96</v>
      </c>
    </row>
    <row r="46" customFormat="1" customHeight="1" spans="1:14">
      <c r="A46" s="28">
        <v>37</v>
      </c>
      <c r="B46" s="28"/>
      <c r="C46" s="28"/>
      <c r="D46" s="28"/>
      <c r="E46" s="28"/>
      <c r="F46" s="126"/>
      <c r="G46" s="132" t="s">
        <v>106</v>
      </c>
      <c r="H46" s="146" t="s">
        <v>107</v>
      </c>
      <c r="I46" s="159">
        <v>636</v>
      </c>
      <c r="J46" s="137">
        <v>1</v>
      </c>
      <c r="K46" s="137">
        <v>1</v>
      </c>
      <c r="L46" s="137">
        <v>2</v>
      </c>
      <c r="M46" s="137">
        <f t="shared" si="3"/>
        <v>1272</v>
      </c>
      <c r="N46" s="127" t="s">
        <v>96</v>
      </c>
    </row>
    <row r="47" customFormat="1" customHeight="1" spans="1:14">
      <c r="A47" s="28">
        <v>38</v>
      </c>
      <c r="B47" s="28"/>
      <c r="C47" s="28"/>
      <c r="D47" s="28"/>
      <c r="E47" s="28"/>
      <c r="F47" s="126"/>
      <c r="G47" s="144"/>
      <c r="H47" s="146" t="s">
        <v>108</v>
      </c>
      <c r="I47" s="159" t="s">
        <v>109</v>
      </c>
      <c r="J47" s="137">
        <v>1</v>
      </c>
      <c r="K47" s="137">
        <v>1</v>
      </c>
      <c r="L47" s="137">
        <v>2</v>
      </c>
      <c r="M47" s="137">
        <f t="shared" si="3"/>
        <v>2482</v>
      </c>
      <c r="N47" s="127" t="s">
        <v>96</v>
      </c>
    </row>
    <row r="48" customFormat="1" customHeight="1" spans="1:14">
      <c r="A48" s="28">
        <v>39</v>
      </c>
      <c r="B48" s="28"/>
      <c r="C48" s="28"/>
      <c r="D48" s="28"/>
      <c r="E48" s="28"/>
      <c r="F48" s="126"/>
      <c r="G48" s="144" t="s">
        <v>110</v>
      </c>
      <c r="H48" s="146" t="s">
        <v>111</v>
      </c>
      <c r="I48" s="159">
        <v>484</v>
      </c>
      <c r="J48" s="137">
        <v>1</v>
      </c>
      <c r="K48" s="137">
        <v>1</v>
      </c>
      <c r="L48" s="137">
        <v>2</v>
      </c>
      <c r="M48" s="137">
        <f t="shared" si="3"/>
        <v>968</v>
      </c>
      <c r="N48" s="127" t="s">
        <v>96</v>
      </c>
    </row>
    <row r="49" customFormat="1" ht="54" customHeight="1" spans="1:14">
      <c r="A49" s="28">
        <v>40</v>
      </c>
      <c r="B49" s="28"/>
      <c r="C49" s="28"/>
      <c r="D49" s="28"/>
      <c r="E49" s="28"/>
      <c r="F49" s="147" t="s">
        <v>112</v>
      </c>
      <c r="G49" s="126"/>
      <c r="H49" s="137" t="s">
        <v>53</v>
      </c>
      <c r="I49" s="159" t="s">
        <v>54</v>
      </c>
      <c r="J49" s="137">
        <v>3</v>
      </c>
      <c r="K49" s="137">
        <v>3</v>
      </c>
      <c r="L49" s="137">
        <v>12</v>
      </c>
      <c r="M49" s="137">
        <f t="shared" si="3"/>
        <v>38448</v>
      </c>
      <c r="N49" s="28"/>
    </row>
    <row r="50" customFormat="1" ht="54" customHeight="1" spans="1:14">
      <c r="A50" s="28">
        <v>41</v>
      </c>
      <c r="B50" s="28"/>
      <c r="C50" s="28"/>
      <c r="D50" s="28"/>
      <c r="E50" s="28"/>
      <c r="F50" s="147" t="s">
        <v>113</v>
      </c>
      <c r="G50" s="126"/>
      <c r="H50" s="137" t="s">
        <v>53</v>
      </c>
      <c r="I50" s="159" t="s">
        <v>54</v>
      </c>
      <c r="J50" s="137">
        <v>1</v>
      </c>
      <c r="K50" s="137">
        <v>3</v>
      </c>
      <c r="L50" s="137">
        <v>12</v>
      </c>
      <c r="M50" s="137">
        <f t="shared" si="3"/>
        <v>12816</v>
      </c>
      <c r="N50" s="28"/>
    </row>
    <row r="51" customFormat="1" ht="54" customHeight="1" spans="1:14">
      <c r="A51" s="28">
        <v>42</v>
      </c>
      <c r="B51" s="28"/>
      <c r="C51" s="28"/>
      <c r="D51" s="28"/>
      <c r="E51" s="28"/>
      <c r="F51" s="147" t="s">
        <v>114</v>
      </c>
      <c r="G51" s="126"/>
      <c r="H51" s="137" t="s">
        <v>53</v>
      </c>
      <c r="I51" s="159" t="s">
        <v>54</v>
      </c>
      <c r="J51" s="137">
        <v>1</v>
      </c>
      <c r="K51" s="137">
        <v>3</v>
      </c>
      <c r="L51" s="137">
        <v>12</v>
      </c>
      <c r="M51" s="137">
        <f t="shared" si="3"/>
        <v>12816</v>
      </c>
      <c r="N51" s="28"/>
    </row>
    <row r="52" customFormat="1" ht="54" customHeight="1" spans="1:14">
      <c r="A52" s="28">
        <v>43</v>
      </c>
      <c r="B52" s="28"/>
      <c r="C52" s="28"/>
      <c r="D52" s="28"/>
      <c r="E52" s="28"/>
      <c r="F52" s="147" t="s">
        <v>115</v>
      </c>
      <c r="G52" s="126"/>
      <c r="H52" s="137" t="s">
        <v>53</v>
      </c>
      <c r="I52" s="159" t="s">
        <v>54</v>
      </c>
      <c r="J52" s="137">
        <v>2</v>
      </c>
      <c r="K52" s="137">
        <v>2</v>
      </c>
      <c r="L52" s="137">
        <v>12</v>
      </c>
      <c r="M52" s="137">
        <f t="shared" si="3"/>
        <v>17088</v>
      </c>
      <c r="N52" s="28"/>
    </row>
    <row r="53" s="117" customFormat="1" ht="25.5" customHeight="1" spans="8:13">
      <c r="H53" s="148"/>
      <c r="I53" s="162" t="s">
        <v>116</v>
      </c>
      <c r="J53" s="163"/>
      <c r="K53" s="163"/>
      <c r="L53" s="164"/>
      <c r="M53" s="165">
        <f>SUM(M5:M52)</f>
        <v>1739654</v>
      </c>
    </row>
    <row r="54" s="117" customFormat="1" customHeight="1" spans="6:13">
      <c r="F54" s="149" t="s">
        <v>117</v>
      </c>
      <c r="G54" s="150" t="s">
        <v>118</v>
      </c>
      <c r="H54" s="30" t="s">
        <v>119</v>
      </c>
      <c r="I54" s="159" t="s">
        <v>120</v>
      </c>
      <c r="J54" s="137">
        <v>56</v>
      </c>
      <c r="K54" s="165"/>
      <c r="L54" s="165"/>
      <c r="M54" s="166">
        <f>I54*J54</f>
        <v>62776</v>
      </c>
    </row>
    <row r="55" s="117" customFormat="1" ht="26.25" customHeight="1" spans="6:13">
      <c r="F55" s="149"/>
      <c r="G55" s="150" t="s">
        <v>121</v>
      </c>
      <c r="H55" s="137" t="s">
        <v>122</v>
      </c>
      <c r="I55" s="159" t="s">
        <v>123</v>
      </c>
      <c r="J55" s="137">
        <v>10</v>
      </c>
      <c r="K55" s="165"/>
      <c r="L55" s="165"/>
      <c r="M55" s="166">
        <f t="shared" ref="M55:M61" si="4">I55*J55</f>
        <v>40000</v>
      </c>
    </row>
    <row r="56" s="117" customFormat="1" customHeight="1" spans="6:13">
      <c r="F56" s="149"/>
      <c r="G56" s="150" t="s">
        <v>124</v>
      </c>
      <c r="H56" s="151" t="s">
        <v>125</v>
      </c>
      <c r="I56" s="159" t="s">
        <v>126</v>
      </c>
      <c r="J56" s="137">
        <v>10</v>
      </c>
      <c r="K56" s="165"/>
      <c r="L56" s="165"/>
      <c r="M56" s="166">
        <f t="shared" si="4"/>
        <v>16800</v>
      </c>
    </row>
    <row r="57" s="117" customFormat="1" customHeight="1" spans="6:13">
      <c r="F57" s="149"/>
      <c r="G57" s="152" t="s">
        <v>127</v>
      </c>
      <c r="H57" s="151" t="s">
        <v>128</v>
      </c>
      <c r="I57" s="159" t="s">
        <v>129</v>
      </c>
      <c r="J57" s="137">
        <v>9</v>
      </c>
      <c r="K57" s="165"/>
      <c r="L57" s="165"/>
      <c r="M57" s="166">
        <f t="shared" si="4"/>
        <v>22680</v>
      </c>
    </row>
    <row r="58" s="117" customFormat="1" customHeight="1" spans="6:13">
      <c r="F58" s="149"/>
      <c r="G58" s="150" t="s">
        <v>130</v>
      </c>
      <c r="H58" s="151" t="s">
        <v>131</v>
      </c>
      <c r="I58" s="159" t="s">
        <v>132</v>
      </c>
      <c r="J58" s="137">
        <v>10</v>
      </c>
      <c r="K58" s="165"/>
      <c r="L58" s="165"/>
      <c r="M58" s="166">
        <f t="shared" si="4"/>
        <v>16030</v>
      </c>
    </row>
    <row r="59" s="117" customFormat="1" customHeight="1" spans="6:13">
      <c r="F59" s="149"/>
      <c r="G59" s="150" t="s">
        <v>133</v>
      </c>
      <c r="H59" s="151" t="s">
        <v>134</v>
      </c>
      <c r="I59" s="159" t="s">
        <v>135</v>
      </c>
      <c r="J59" s="137">
        <v>8</v>
      </c>
      <c r="K59" s="165"/>
      <c r="L59" s="165"/>
      <c r="M59" s="166">
        <f t="shared" si="4"/>
        <v>71744</v>
      </c>
    </row>
    <row r="60" s="117" customFormat="1" ht="25.5" customHeight="1" spans="6:19">
      <c r="F60" s="149"/>
      <c r="G60" s="152" t="s">
        <v>136</v>
      </c>
      <c r="H60" s="151" t="s">
        <v>137</v>
      </c>
      <c r="I60" s="159" t="s">
        <v>138</v>
      </c>
      <c r="J60" s="137">
        <v>5</v>
      </c>
      <c r="K60" s="165"/>
      <c r="L60" s="165"/>
      <c r="M60" s="166">
        <f t="shared" si="4"/>
        <v>28285</v>
      </c>
      <c r="S60" s="117">
        <f>Q63/5</f>
        <v>0</v>
      </c>
    </row>
    <row r="61" s="117" customFormat="1" ht="25.5" customHeight="1" spans="6:13">
      <c r="F61" s="149"/>
      <c r="G61" s="152" t="s">
        <v>139</v>
      </c>
      <c r="H61" s="151"/>
      <c r="I61" s="159" t="s">
        <v>140</v>
      </c>
      <c r="J61" s="137">
        <v>5</v>
      </c>
      <c r="K61" s="165"/>
      <c r="L61" s="165"/>
      <c r="M61" s="166">
        <f t="shared" si="4"/>
        <v>2005</v>
      </c>
    </row>
    <row r="62" s="117" customFormat="1" ht="29.25" customHeight="1" spans="8:13">
      <c r="H62" s="148"/>
      <c r="I62" s="167" t="s">
        <v>141</v>
      </c>
      <c r="J62" s="168"/>
      <c r="K62" s="168"/>
      <c r="L62" s="168"/>
      <c r="M62" s="168">
        <f>SUM(M54:M61)</f>
        <v>260320</v>
      </c>
    </row>
    <row r="63" s="117" customFormat="1" ht="30.75" customHeight="1" spans="8:13">
      <c r="H63" s="148"/>
      <c r="I63" s="169" t="s">
        <v>142</v>
      </c>
      <c r="J63" s="165"/>
      <c r="K63" s="165"/>
      <c r="L63" s="165"/>
      <c r="M63" s="165">
        <f>SUM(M53+M62)</f>
        <v>1999974</v>
      </c>
    </row>
    <row r="64" s="117" customFormat="1" customHeight="1" spans="8:13">
      <c r="H64" s="148"/>
      <c r="I64" s="170"/>
      <c r="J64" s="148"/>
      <c r="K64" s="148"/>
      <c r="L64" s="148"/>
      <c r="M64" s="148"/>
    </row>
    <row r="65" s="117" customFormat="1" customHeight="1" spans="8:13">
      <c r="H65" s="148"/>
      <c r="I65" s="170"/>
      <c r="J65" s="148"/>
      <c r="K65" s="148"/>
      <c r="L65" s="148"/>
      <c r="M65" s="148"/>
    </row>
    <row r="66" s="117" customFormat="1" customHeight="1" spans="8:13">
      <c r="H66" s="148"/>
      <c r="I66" s="170"/>
      <c r="J66" s="148"/>
      <c r="K66" s="148"/>
      <c r="L66" s="148"/>
      <c r="M66" s="148"/>
    </row>
    <row r="67" s="117" customFormat="1" customHeight="1" spans="8:13">
      <c r="H67" s="148"/>
      <c r="I67" s="170"/>
      <c r="J67" s="148"/>
      <c r="K67" s="148"/>
      <c r="L67" s="148"/>
      <c r="M67" s="148"/>
    </row>
    <row r="68" s="117" customFormat="1" customHeight="1" spans="8:13">
      <c r="H68" s="148"/>
      <c r="I68" s="170"/>
      <c r="J68" s="148"/>
      <c r="K68" s="148"/>
      <c r="L68" s="148"/>
      <c r="M68" s="148"/>
    </row>
    <row r="69" s="117" customFormat="1" customHeight="1" spans="8:13">
      <c r="H69" s="148"/>
      <c r="I69" s="170"/>
      <c r="J69" s="148"/>
      <c r="K69" s="148"/>
      <c r="L69" s="148"/>
      <c r="M69" s="148"/>
    </row>
    <row r="70" s="117" customFormat="1" customHeight="1" spans="8:13">
      <c r="H70" s="148"/>
      <c r="I70" s="170"/>
      <c r="J70" s="148"/>
      <c r="K70" s="148"/>
      <c r="L70" s="148"/>
      <c r="M70" s="148"/>
    </row>
    <row r="71" s="117" customFormat="1" customHeight="1" spans="8:13">
      <c r="H71" s="148"/>
      <c r="I71" s="170"/>
      <c r="J71" s="148"/>
      <c r="K71" s="148"/>
      <c r="L71" s="148"/>
      <c r="M71" s="148"/>
    </row>
    <row r="72" s="117" customFormat="1" customHeight="1" spans="8:13">
      <c r="H72" s="148"/>
      <c r="I72" s="170"/>
      <c r="J72" s="148"/>
      <c r="K72" s="148"/>
      <c r="L72" s="148"/>
      <c r="M72" s="148"/>
    </row>
    <row r="73" s="117" customFormat="1" customHeight="1" spans="8:13">
      <c r="H73" s="148"/>
      <c r="I73" s="170"/>
      <c r="J73" s="148"/>
      <c r="K73" s="148"/>
      <c r="L73" s="148"/>
      <c r="M73" s="148"/>
    </row>
    <row r="74" s="117" customFormat="1" customHeight="1" spans="8:13">
      <c r="H74" s="148"/>
      <c r="I74" s="170"/>
      <c r="J74" s="148"/>
      <c r="K74" s="148"/>
      <c r="L74" s="148"/>
      <c r="M74" s="148"/>
    </row>
    <row r="75" s="117" customFormat="1" customHeight="1" spans="8:13">
      <c r="H75" s="148"/>
      <c r="I75" s="170"/>
      <c r="J75" s="148"/>
      <c r="K75" s="148"/>
      <c r="L75" s="148"/>
      <c r="M75" s="148"/>
    </row>
    <row r="76" s="117" customFormat="1" customHeight="1" spans="8:13">
      <c r="H76" s="148"/>
      <c r="I76" s="170"/>
      <c r="J76" s="148"/>
      <c r="K76" s="148"/>
      <c r="L76" s="148"/>
      <c r="M76" s="148"/>
    </row>
    <row r="77" s="117" customFormat="1" customHeight="1" spans="8:13">
      <c r="H77" s="148"/>
      <c r="I77" s="170"/>
      <c r="J77" s="148"/>
      <c r="K77" s="148"/>
      <c r="L77" s="148"/>
      <c r="M77" s="148"/>
    </row>
    <row r="78" s="117" customFormat="1" customHeight="1" spans="8:13">
      <c r="H78" s="148"/>
      <c r="I78" s="170"/>
      <c r="J78" s="148"/>
      <c r="K78" s="148"/>
      <c r="L78" s="148"/>
      <c r="M78" s="148"/>
    </row>
    <row r="79" s="117" customFormat="1" customHeight="1" spans="8:13">
      <c r="H79" s="148"/>
      <c r="I79" s="170"/>
      <c r="J79" s="148"/>
      <c r="K79" s="148"/>
      <c r="L79" s="148"/>
      <c r="M79" s="148"/>
    </row>
    <row r="80" s="117" customFormat="1" customHeight="1" spans="8:13">
      <c r="H80" s="148"/>
      <c r="I80" s="170"/>
      <c r="J80" s="148"/>
      <c r="K80" s="148"/>
      <c r="L80" s="148"/>
      <c r="M80" s="148"/>
    </row>
    <row r="81" s="117" customFormat="1" customHeight="1" spans="8:13">
      <c r="H81" s="148"/>
      <c r="I81" s="170"/>
      <c r="J81" s="148"/>
      <c r="K81" s="148"/>
      <c r="L81" s="148"/>
      <c r="M81" s="148"/>
    </row>
    <row r="82" s="117" customFormat="1" customHeight="1" spans="8:13">
      <c r="H82" s="148"/>
      <c r="I82" s="170"/>
      <c r="J82" s="148"/>
      <c r="K82" s="148"/>
      <c r="L82" s="148"/>
      <c r="M82" s="148"/>
    </row>
    <row r="83" s="117" customFormat="1" customHeight="1" spans="8:13">
      <c r="H83" s="148"/>
      <c r="I83" s="170"/>
      <c r="J83" s="148"/>
      <c r="K83" s="148"/>
      <c r="L83" s="148"/>
      <c r="M83" s="148"/>
    </row>
  </sheetData>
  <mergeCells count="22">
    <mergeCell ref="A1:N1"/>
    <mergeCell ref="B3:E3"/>
    <mergeCell ref="F3:G3"/>
    <mergeCell ref="I53:L53"/>
    <mergeCell ref="I62:L62"/>
    <mergeCell ref="I63:L63"/>
    <mergeCell ref="B13:B14"/>
    <mergeCell ref="C13:C14"/>
    <mergeCell ref="F25:F33"/>
    <mergeCell ref="F54:F61"/>
    <mergeCell ref="G37:G40"/>
    <mergeCell ref="G42:G43"/>
    <mergeCell ref="G44:G45"/>
    <mergeCell ref="G46:G47"/>
    <mergeCell ref="H3:H4"/>
    <mergeCell ref="I3:I4"/>
    <mergeCell ref="J3:J4"/>
    <mergeCell ref="K3:K4"/>
    <mergeCell ref="L3:L4"/>
    <mergeCell ref="M3:M4"/>
    <mergeCell ref="N3:N4"/>
    <mergeCell ref="D13:G14"/>
  </mergeCells>
  <pageMargins left="0.75" right="0.75" top="1" bottom="1" header="0.511805555555556" footer="0.511805555555556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T580"/>
  <sheetViews>
    <sheetView zoomScale="85" zoomScaleNormal="85" topLeftCell="A527" workbookViewId="0">
      <selection activeCell="P425" sqref="P425"/>
    </sheetView>
  </sheetViews>
  <sheetFormatPr defaultColWidth="8.75" defaultRowHeight="14.25"/>
  <cols>
    <col min="1" max="2" width="8.75" style="39"/>
    <col min="3" max="3" width="19" style="39"/>
    <col min="4" max="16384" width="8.75" style="39"/>
  </cols>
  <sheetData>
    <row r="1" spans="1:9">
      <c r="A1" s="40" t="s">
        <v>143</v>
      </c>
      <c r="B1" s="41"/>
      <c r="C1" s="41"/>
      <c r="D1" s="41"/>
      <c r="E1" s="41"/>
      <c r="F1" s="41"/>
      <c r="G1" s="41"/>
      <c r="H1" s="41"/>
      <c r="I1" s="41"/>
    </row>
    <row r="2" ht="29.1" customHeight="1" spans="1:9">
      <c r="A2" s="1" t="s">
        <v>144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</v>
      </c>
      <c r="B3" s="3" t="s">
        <v>145</v>
      </c>
      <c r="C3" s="4"/>
      <c r="D3" s="3" t="s">
        <v>146</v>
      </c>
      <c r="E3" s="3" t="s">
        <v>147</v>
      </c>
      <c r="F3" s="3" t="s">
        <v>148</v>
      </c>
      <c r="G3" s="3" t="s">
        <v>149</v>
      </c>
      <c r="H3" s="3" t="s">
        <v>150</v>
      </c>
      <c r="I3" s="17" t="s">
        <v>151</v>
      </c>
    </row>
    <row r="4" spans="1:9">
      <c r="A4" s="5" t="s">
        <v>152</v>
      </c>
      <c r="B4" s="5" t="s">
        <v>153</v>
      </c>
      <c r="C4" s="5"/>
      <c r="D4" s="5"/>
      <c r="E4" s="5"/>
      <c r="F4" s="5"/>
      <c r="G4" s="5"/>
      <c r="H4" s="5"/>
      <c r="I4" s="3"/>
    </row>
    <row r="5" spans="1:9">
      <c r="A5" s="3">
        <v>1</v>
      </c>
      <c r="B5" s="6" t="s">
        <v>118</v>
      </c>
      <c r="C5" s="42" t="s">
        <v>154</v>
      </c>
      <c r="D5" s="3">
        <v>5</v>
      </c>
      <c r="E5" s="3">
        <v>1</v>
      </c>
      <c r="F5" s="3">
        <v>1</v>
      </c>
      <c r="G5" s="3">
        <v>1</v>
      </c>
      <c r="H5" s="3">
        <v>1</v>
      </c>
      <c r="I5" s="9">
        <f>D5*E5*F5*G5*H5</f>
        <v>5</v>
      </c>
    </row>
    <row r="6" spans="1:9">
      <c r="A6" s="3">
        <v>2</v>
      </c>
      <c r="B6" s="6"/>
      <c r="C6" s="42" t="s">
        <v>155</v>
      </c>
      <c r="D6" s="3">
        <v>20</v>
      </c>
      <c r="E6" s="3">
        <v>1</v>
      </c>
      <c r="F6" s="3">
        <v>1</v>
      </c>
      <c r="G6" s="3">
        <v>1</v>
      </c>
      <c r="H6" s="3">
        <v>1</v>
      </c>
      <c r="I6" s="9">
        <f t="shared" ref="I6:I28" si="0">D6*E6*F6*G6*H6</f>
        <v>20</v>
      </c>
    </row>
    <row r="7" spans="1:9">
      <c r="A7" s="3">
        <v>3</v>
      </c>
      <c r="B7" s="6"/>
      <c r="C7" s="42" t="s">
        <v>156</v>
      </c>
      <c r="D7" s="3">
        <v>90</v>
      </c>
      <c r="E7" s="3">
        <v>1</v>
      </c>
      <c r="F7" s="3">
        <v>1</v>
      </c>
      <c r="G7" s="3">
        <v>1</v>
      </c>
      <c r="H7" s="3">
        <v>1</v>
      </c>
      <c r="I7" s="9">
        <f t="shared" si="0"/>
        <v>90</v>
      </c>
    </row>
    <row r="8" spans="1:9">
      <c r="A8" s="3">
        <v>4</v>
      </c>
      <c r="B8" s="6"/>
      <c r="C8" s="42" t="s">
        <v>157</v>
      </c>
      <c r="D8" s="3">
        <v>20</v>
      </c>
      <c r="E8" s="3">
        <v>1</v>
      </c>
      <c r="F8" s="3">
        <v>1</v>
      </c>
      <c r="G8" s="3">
        <v>1</v>
      </c>
      <c r="H8" s="3">
        <v>1</v>
      </c>
      <c r="I8" s="9">
        <f t="shared" si="0"/>
        <v>20</v>
      </c>
    </row>
    <row r="9" spans="1:9">
      <c r="A9" s="3">
        <v>5</v>
      </c>
      <c r="B9" s="6"/>
      <c r="C9" s="42" t="s">
        <v>158</v>
      </c>
      <c r="D9" s="3">
        <v>20</v>
      </c>
      <c r="E9" s="3">
        <v>1</v>
      </c>
      <c r="F9" s="3">
        <v>1</v>
      </c>
      <c r="G9" s="3">
        <v>1</v>
      </c>
      <c r="H9" s="3">
        <v>1</v>
      </c>
      <c r="I9" s="9">
        <f t="shared" si="0"/>
        <v>20</v>
      </c>
    </row>
    <row r="10" spans="1:9">
      <c r="A10" s="3">
        <v>6</v>
      </c>
      <c r="B10" s="6"/>
      <c r="C10" s="42" t="s">
        <v>159</v>
      </c>
      <c r="D10" s="3">
        <v>90</v>
      </c>
      <c r="E10" s="3">
        <v>1</v>
      </c>
      <c r="F10" s="3">
        <v>1</v>
      </c>
      <c r="G10" s="3">
        <v>1</v>
      </c>
      <c r="H10" s="3">
        <v>1</v>
      </c>
      <c r="I10" s="9">
        <f t="shared" si="0"/>
        <v>90</v>
      </c>
    </row>
    <row r="11" spans="1:9">
      <c r="A11" s="3">
        <v>7</v>
      </c>
      <c r="B11" s="6"/>
      <c r="C11" s="42" t="s">
        <v>160</v>
      </c>
      <c r="D11" s="3">
        <v>90</v>
      </c>
      <c r="E11" s="3">
        <v>1</v>
      </c>
      <c r="F11" s="3">
        <v>1</v>
      </c>
      <c r="G11" s="3">
        <v>1</v>
      </c>
      <c r="H11" s="3">
        <v>1</v>
      </c>
      <c r="I11" s="9">
        <f t="shared" si="0"/>
        <v>90</v>
      </c>
    </row>
    <row r="12" spans="1:9">
      <c r="A12" s="3">
        <v>8</v>
      </c>
      <c r="B12" s="6"/>
      <c r="C12" s="42" t="s">
        <v>161</v>
      </c>
      <c r="D12" s="3">
        <v>135</v>
      </c>
      <c r="E12" s="3">
        <v>1</v>
      </c>
      <c r="F12" s="3">
        <v>1</v>
      </c>
      <c r="G12" s="3">
        <v>1</v>
      </c>
      <c r="H12" s="3">
        <v>1</v>
      </c>
      <c r="I12" s="9">
        <f t="shared" si="0"/>
        <v>135</v>
      </c>
    </row>
    <row r="13" spans="1:9">
      <c r="A13" s="3">
        <v>9</v>
      </c>
      <c r="B13" s="6"/>
      <c r="C13" s="42" t="s">
        <v>162</v>
      </c>
      <c r="D13" s="3">
        <v>90</v>
      </c>
      <c r="E13" s="3">
        <v>1</v>
      </c>
      <c r="F13" s="3">
        <v>1</v>
      </c>
      <c r="G13" s="3">
        <v>1</v>
      </c>
      <c r="H13" s="3">
        <v>1</v>
      </c>
      <c r="I13" s="9">
        <f t="shared" si="0"/>
        <v>90</v>
      </c>
    </row>
    <row r="14" spans="1:9">
      <c r="A14" s="3">
        <v>10</v>
      </c>
      <c r="B14" s="6"/>
      <c r="C14" s="42" t="s">
        <v>163</v>
      </c>
      <c r="D14" s="3">
        <v>90</v>
      </c>
      <c r="E14" s="3">
        <v>1</v>
      </c>
      <c r="F14" s="3">
        <v>1</v>
      </c>
      <c r="G14" s="3">
        <v>1</v>
      </c>
      <c r="H14" s="3">
        <v>1</v>
      </c>
      <c r="I14" s="9">
        <f t="shared" si="0"/>
        <v>90</v>
      </c>
    </row>
    <row r="15" spans="1:9">
      <c r="A15" s="3">
        <v>11</v>
      </c>
      <c r="B15" s="6"/>
      <c r="C15" s="42" t="s">
        <v>164</v>
      </c>
      <c r="D15" s="3">
        <v>150</v>
      </c>
      <c r="E15" s="3">
        <v>1</v>
      </c>
      <c r="F15" s="3">
        <v>1</v>
      </c>
      <c r="G15" s="3">
        <v>1</v>
      </c>
      <c r="H15" s="3">
        <v>1.5</v>
      </c>
      <c r="I15" s="9">
        <f t="shared" si="0"/>
        <v>225</v>
      </c>
    </row>
    <row r="16" spans="1:9">
      <c r="A16" s="3">
        <v>12</v>
      </c>
      <c r="B16" s="6"/>
      <c r="C16" s="42" t="s">
        <v>165</v>
      </c>
      <c r="D16" s="3">
        <v>150</v>
      </c>
      <c r="E16" s="3">
        <v>1</v>
      </c>
      <c r="F16" s="3">
        <v>1</v>
      </c>
      <c r="G16" s="3">
        <v>1</v>
      </c>
      <c r="H16" s="3">
        <v>1.5</v>
      </c>
      <c r="I16" s="9">
        <f t="shared" si="0"/>
        <v>225</v>
      </c>
    </row>
    <row r="17" spans="1:9">
      <c r="A17" s="3">
        <v>13</v>
      </c>
      <c r="B17" s="6"/>
      <c r="C17" s="42" t="s">
        <v>166</v>
      </c>
      <c r="D17" s="3">
        <v>100</v>
      </c>
      <c r="E17" s="3">
        <v>1</v>
      </c>
      <c r="F17" s="3">
        <v>1</v>
      </c>
      <c r="G17" s="3">
        <v>1</v>
      </c>
      <c r="H17" s="3">
        <v>1</v>
      </c>
      <c r="I17" s="9">
        <f t="shared" si="0"/>
        <v>100</v>
      </c>
    </row>
    <row r="18" spans="1:9">
      <c r="A18" s="3">
        <v>14</v>
      </c>
      <c r="B18" s="6"/>
      <c r="C18" s="42" t="s">
        <v>167</v>
      </c>
      <c r="D18" s="3">
        <v>120</v>
      </c>
      <c r="E18" s="3">
        <v>1</v>
      </c>
      <c r="F18" s="3">
        <v>1</v>
      </c>
      <c r="G18" s="3">
        <v>1</v>
      </c>
      <c r="H18" s="3">
        <v>1.5</v>
      </c>
      <c r="I18" s="9">
        <f t="shared" si="0"/>
        <v>180</v>
      </c>
    </row>
    <row r="19" spans="1:9">
      <c r="A19" s="3">
        <v>15</v>
      </c>
      <c r="B19" s="6"/>
      <c r="C19" s="42" t="s">
        <v>168</v>
      </c>
      <c r="D19" s="3">
        <v>120</v>
      </c>
      <c r="E19" s="3">
        <v>1</v>
      </c>
      <c r="F19" s="3">
        <v>1</v>
      </c>
      <c r="G19" s="3">
        <v>1</v>
      </c>
      <c r="H19" s="3">
        <v>1.5</v>
      </c>
      <c r="I19" s="9">
        <f t="shared" si="0"/>
        <v>180</v>
      </c>
    </row>
    <row r="20" spans="1:9">
      <c r="A20" s="3">
        <v>16</v>
      </c>
      <c r="B20" s="6"/>
      <c r="C20" s="42" t="s">
        <v>169</v>
      </c>
      <c r="D20" s="3">
        <v>120</v>
      </c>
      <c r="E20" s="3">
        <v>1</v>
      </c>
      <c r="F20" s="3">
        <v>1</v>
      </c>
      <c r="G20" s="3">
        <v>1</v>
      </c>
      <c r="H20" s="3">
        <v>1.5</v>
      </c>
      <c r="I20" s="9">
        <f t="shared" si="0"/>
        <v>180</v>
      </c>
    </row>
    <row r="21" spans="1:9">
      <c r="A21" s="3">
        <v>17</v>
      </c>
      <c r="B21" s="6"/>
      <c r="C21" s="42" t="s">
        <v>170</v>
      </c>
      <c r="D21" s="3">
        <v>150</v>
      </c>
      <c r="E21" s="3">
        <v>1</v>
      </c>
      <c r="F21" s="3">
        <v>1</v>
      </c>
      <c r="G21" s="3">
        <v>1</v>
      </c>
      <c r="H21" s="3">
        <v>1.5</v>
      </c>
      <c r="I21" s="9">
        <f t="shared" si="0"/>
        <v>225</v>
      </c>
    </row>
    <row r="22" spans="1:9">
      <c r="A22" s="3">
        <v>18</v>
      </c>
      <c r="B22" s="6"/>
      <c r="C22" s="42" t="s">
        <v>171</v>
      </c>
      <c r="D22" s="3">
        <v>90</v>
      </c>
      <c r="E22" s="3">
        <v>1</v>
      </c>
      <c r="F22" s="3">
        <v>1</v>
      </c>
      <c r="G22" s="3">
        <v>1</v>
      </c>
      <c r="H22" s="3">
        <v>1</v>
      </c>
      <c r="I22" s="9">
        <f t="shared" si="0"/>
        <v>90</v>
      </c>
    </row>
    <row r="23" spans="1:9">
      <c r="A23" s="3">
        <v>19</v>
      </c>
      <c r="B23" s="6"/>
      <c r="C23" s="42" t="s">
        <v>172</v>
      </c>
      <c r="D23" s="3">
        <v>150</v>
      </c>
      <c r="E23" s="3">
        <v>1</v>
      </c>
      <c r="F23" s="3">
        <v>1</v>
      </c>
      <c r="G23" s="3">
        <v>1</v>
      </c>
      <c r="H23" s="3">
        <v>1.5</v>
      </c>
      <c r="I23" s="9">
        <f t="shared" si="0"/>
        <v>225</v>
      </c>
    </row>
    <row r="24" spans="1:9">
      <c r="A24" s="3">
        <v>20</v>
      </c>
      <c r="B24" s="6"/>
      <c r="C24" s="42" t="s">
        <v>173</v>
      </c>
      <c r="D24" s="3">
        <v>90</v>
      </c>
      <c r="E24" s="3">
        <v>1</v>
      </c>
      <c r="F24" s="3">
        <v>1</v>
      </c>
      <c r="G24" s="3">
        <v>1</v>
      </c>
      <c r="H24" s="3">
        <v>1</v>
      </c>
      <c r="I24" s="9">
        <f t="shared" si="0"/>
        <v>90</v>
      </c>
    </row>
    <row r="25" spans="1:9">
      <c r="A25" s="3">
        <v>21</v>
      </c>
      <c r="B25" s="6"/>
      <c r="C25" s="42" t="s">
        <v>174</v>
      </c>
      <c r="D25" s="3">
        <v>90</v>
      </c>
      <c r="E25" s="3">
        <v>1</v>
      </c>
      <c r="F25" s="3">
        <v>1</v>
      </c>
      <c r="G25" s="3">
        <v>1</v>
      </c>
      <c r="H25" s="3">
        <v>1</v>
      </c>
      <c r="I25" s="9">
        <f t="shared" si="0"/>
        <v>90</v>
      </c>
    </row>
    <row r="26" spans="1:9">
      <c r="A26" s="3">
        <v>22</v>
      </c>
      <c r="B26" s="6"/>
      <c r="C26" s="42" t="s">
        <v>175</v>
      </c>
      <c r="D26" s="3">
        <v>110</v>
      </c>
      <c r="E26" s="3">
        <v>1</v>
      </c>
      <c r="F26" s="3">
        <v>1</v>
      </c>
      <c r="G26" s="3">
        <v>1</v>
      </c>
      <c r="H26" s="3">
        <v>1</v>
      </c>
      <c r="I26" s="9">
        <f t="shared" si="0"/>
        <v>110</v>
      </c>
    </row>
    <row r="27" spans="1:9">
      <c r="A27" s="3">
        <v>23</v>
      </c>
      <c r="B27" s="6"/>
      <c r="C27" s="42" t="s">
        <v>176</v>
      </c>
      <c r="D27" s="3">
        <v>90</v>
      </c>
      <c r="E27" s="3">
        <v>1</v>
      </c>
      <c r="F27" s="3">
        <v>1</v>
      </c>
      <c r="G27" s="3">
        <v>1</v>
      </c>
      <c r="H27" s="3">
        <v>1</v>
      </c>
      <c r="I27" s="9">
        <f t="shared" si="0"/>
        <v>90</v>
      </c>
    </row>
    <row r="28" spans="1:9">
      <c r="A28" s="3">
        <v>24</v>
      </c>
      <c r="B28" s="6"/>
      <c r="C28" s="42" t="s">
        <v>177</v>
      </c>
      <c r="D28" s="3">
        <v>90</v>
      </c>
      <c r="E28" s="3">
        <v>1</v>
      </c>
      <c r="F28" s="3">
        <v>1</v>
      </c>
      <c r="G28" s="3">
        <v>1</v>
      </c>
      <c r="H28" s="3">
        <v>1</v>
      </c>
      <c r="I28" s="9">
        <f t="shared" si="0"/>
        <v>90</v>
      </c>
    </row>
    <row r="29" spans="1:9">
      <c r="A29" s="5" t="s">
        <v>178</v>
      </c>
      <c r="B29" s="8" t="s">
        <v>179</v>
      </c>
      <c r="C29" s="8"/>
      <c r="D29" s="8"/>
      <c r="E29" s="8"/>
      <c r="F29" s="8"/>
      <c r="G29" s="8"/>
      <c r="H29" s="8"/>
      <c r="I29" s="3"/>
    </row>
    <row r="30" spans="1:9">
      <c r="A30" s="5"/>
      <c r="B30" s="9" t="s">
        <v>180</v>
      </c>
      <c r="C30" s="9"/>
      <c r="D30" s="9">
        <v>15</v>
      </c>
      <c r="E30" s="9">
        <f>SUM(E5:E28)</f>
        <v>24</v>
      </c>
      <c r="F30" s="9">
        <v>1</v>
      </c>
      <c r="G30" s="9">
        <v>1</v>
      </c>
      <c r="H30" s="9">
        <v>1</v>
      </c>
      <c r="I30" s="9">
        <f>D30*E30*F30*G30*H30</f>
        <v>360</v>
      </c>
    </row>
    <row r="31" spans="1:9">
      <c r="A31" s="5" t="s">
        <v>181</v>
      </c>
      <c r="B31" s="5" t="s">
        <v>182</v>
      </c>
      <c r="C31" s="3" t="s">
        <v>183</v>
      </c>
      <c r="D31" s="3">
        <v>100</v>
      </c>
      <c r="E31" s="3">
        <v>1.4</v>
      </c>
      <c r="F31" s="43"/>
      <c r="G31" s="43"/>
      <c r="H31" s="43"/>
      <c r="I31" s="17">
        <f>D31*E31</f>
        <v>140</v>
      </c>
    </row>
    <row r="32" spans="1:9">
      <c r="A32" s="5" t="s">
        <v>184</v>
      </c>
      <c r="B32" s="5" t="s">
        <v>185</v>
      </c>
      <c r="C32" s="3"/>
      <c r="D32" s="3">
        <v>500</v>
      </c>
      <c r="E32" s="44">
        <v>1</v>
      </c>
      <c r="F32" s="45">
        <v>1</v>
      </c>
      <c r="G32" s="45">
        <v>1</v>
      </c>
      <c r="H32" s="45">
        <v>1</v>
      </c>
      <c r="I32" s="48">
        <v>500</v>
      </c>
    </row>
    <row r="33" spans="1:9">
      <c r="A33" s="5" t="s">
        <v>186</v>
      </c>
      <c r="B33" s="11" t="s">
        <v>187</v>
      </c>
      <c r="C33" s="12" t="s">
        <v>188</v>
      </c>
      <c r="D33" s="3">
        <f>SUM(I5:I32)</f>
        <v>3750</v>
      </c>
      <c r="E33" s="13">
        <v>0.3</v>
      </c>
      <c r="F33" s="46"/>
      <c r="G33" s="46"/>
      <c r="H33" s="46"/>
      <c r="I33" s="9">
        <f>D33*E33</f>
        <v>1125</v>
      </c>
    </row>
    <row r="34" spans="1:9">
      <c r="A34" s="14" t="s">
        <v>189</v>
      </c>
      <c r="B34" s="14"/>
      <c r="C34" s="15" t="s">
        <v>190</v>
      </c>
      <c r="D34" s="16">
        <f>D33+I33</f>
        <v>4875</v>
      </c>
      <c r="E34" s="16"/>
      <c r="F34" s="16"/>
      <c r="G34" s="16"/>
      <c r="H34" s="16"/>
      <c r="I34" s="16"/>
    </row>
    <row r="35" ht="29.1" customHeight="1" spans="1:9">
      <c r="A35" s="1" t="s">
        <v>191</v>
      </c>
      <c r="B35" s="2"/>
      <c r="C35" s="2"/>
      <c r="D35" s="2"/>
      <c r="E35" s="2"/>
      <c r="F35" s="2"/>
      <c r="G35" s="2"/>
      <c r="H35" s="2"/>
      <c r="I35" s="2"/>
    </row>
    <row r="36" spans="1:9">
      <c r="A36" s="3" t="s">
        <v>1</v>
      </c>
      <c r="B36" s="3" t="s">
        <v>145</v>
      </c>
      <c r="C36" s="4"/>
      <c r="D36" s="3" t="s">
        <v>146</v>
      </c>
      <c r="E36" s="3" t="s">
        <v>147</v>
      </c>
      <c r="F36" s="3" t="s">
        <v>148</v>
      </c>
      <c r="G36" s="3" t="s">
        <v>149</v>
      </c>
      <c r="H36" s="3" t="s">
        <v>150</v>
      </c>
      <c r="I36" s="17" t="s">
        <v>151</v>
      </c>
    </row>
    <row r="37" spans="1:9">
      <c r="A37" s="5" t="s">
        <v>152</v>
      </c>
      <c r="B37" s="5" t="s">
        <v>153</v>
      </c>
      <c r="C37" s="5"/>
      <c r="D37" s="5"/>
      <c r="E37" s="5"/>
      <c r="F37" s="5"/>
      <c r="G37" s="5"/>
      <c r="H37" s="5"/>
      <c r="I37" s="3"/>
    </row>
    <row r="38" spans="1:9">
      <c r="A38" s="3">
        <v>1</v>
      </c>
      <c r="B38" s="6" t="s">
        <v>118</v>
      </c>
      <c r="C38" s="42" t="s">
        <v>154</v>
      </c>
      <c r="D38" s="3">
        <v>5</v>
      </c>
      <c r="E38" s="3">
        <v>1</v>
      </c>
      <c r="F38" s="3">
        <v>1</v>
      </c>
      <c r="G38" s="3">
        <v>1</v>
      </c>
      <c r="H38" s="3">
        <v>1</v>
      </c>
      <c r="I38" s="9">
        <f t="shared" ref="I38:I48" si="1">D38*E38*F38*G38*H38</f>
        <v>5</v>
      </c>
    </row>
    <row r="39" spans="1:9">
      <c r="A39" s="3">
        <v>2</v>
      </c>
      <c r="B39" s="6"/>
      <c r="C39" s="42" t="s">
        <v>155</v>
      </c>
      <c r="D39" s="3">
        <v>20</v>
      </c>
      <c r="E39" s="3">
        <v>1</v>
      </c>
      <c r="F39" s="3">
        <v>1</v>
      </c>
      <c r="G39" s="3">
        <v>1</v>
      </c>
      <c r="H39" s="3">
        <v>1</v>
      </c>
      <c r="I39" s="9">
        <f t="shared" si="1"/>
        <v>20</v>
      </c>
    </row>
    <row r="40" spans="1:9">
      <c r="A40" s="3">
        <v>3</v>
      </c>
      <c r="B40" s="6"/>
      <c r="C40" s="42" t="s">
        <v>156</v>
      </c>
      <c r="D40" s="3">
        <v>90</v>
      </c>
      <c r="E40" s="3">
        <v>1</v>
      </c>
      <c r="F40" s="3">
        <v>1</v>
      </c>
      <c r="G40" s="3">
        <v>1</v>
      </c>
      <c r="H40" s="3">
        <v>1</v>
      </c>
      <c r="I40" s="9">
        <f t="shared" si="1"/>
        <v>90</v>
      </c>
    </row>
    <row r="41" spans="1:9">
      <c r="A41" s="3">
        <v>4</v>
      </c>
      <c r="B41" s="6"/>
      <c r="C41" s="42" t="s">
        <v>157</v>
      </c>
      <c r="D41" s="3">
        <v>20</v>
      </c>
      <c r="E41" s="3">
        <v>1</v>
      </c>
      <c r="F41" s="3">
        <v>1</v>
      </c>
      <c r="G41" s="3">
        <v>1</v>
      </c>
      <c r="H41" s="3">
        <v>1</v>
      </c>
      <c r="I41" s="9">
        <f t="shared" si="1"/>
        <v>20</v>
      </c>
    </row>
    <row r="42" spans="1:9">
      <c r="A42" s="3">
        <v>5</v>
      </c>
      <c r="B42" s="6"/>
      <c r="C42" s="42" t="s">
        <v>158</v>
      </c>
      <c r="D42" s="3">
        <v>20</v>
      </c>
      <c r="E42" s="3">
        <v>1</v>
      </c>
      <c r="F42" s="3">
        <v>1</v>
      </c>
      <c r="G42" s="3">
        <v>1</v>
      </c>
      <c r="H42" s="3">
        <v>1</v>
      </c>
      <c r="I42" s="9">
        <f t="shared" si="1"/>
        <v>20</v>
      </c>
    </row>
    <row r="43" spans="1:9">
      <c r="A43" s="3">
        <v>6</v>
      </c>
      <c r="B43" s="6"/>
      <c r="C43" s="42" t="s">
        <v>159</v>
      </c>
      <c r="D43" s="3">
        <v>90</v>
      </c>
      <c r="E43" s="3">
        <v>1</v>
      </c>
      <c r="F43" s="3">
        <v>1</v>
      </c>
      <c r="G43" s="3">
        <v>1</v>
      </c>
      <c r="H43" s="3">
        <v>1</v>
      </c>
      <c r="I43" s="9">
        <f t="shared" si="1"/>
        <v>90</v>
      </c>
    </row>
    <row r="44" spans="1:9">
      <c r="A44" s="3">
        <v>7</v>
      </c>
      <c r="B44" s="6"/>
      <c r="C44" s="42" t="s">
        <v>160</v>
      </c>
      <c r="D44" s="3">
        <v>90</v>
      </c>
      <c r="E44" s="3">
        <v>1</v>
      </c>
      <c r="F44" s="3">
        <v>1</v>
      </c>
      <c r="G44" s="3">
        <v>1</v>
      </c>
      <c r="H44" s="3">
        <v>1</v>
      </c>
      <c r="I44" s="9">
        <f t="shared" si="1"/>
        <v>90</v>
      </c>
    </row>
    <row r="45" spans="1:9">
      <c r="A45" s="3">
        <v>8</v>
      </c>
      <c r="B45" s="6"/>
      <c r="C45" s="42" t="s">
        <v>161</v>
      </c>
      <c r="D45" s="3">
        <v>135</v>
      </c>
      <c r="E45" s="3">
        <v>1</v>
      </c>
      <c r="F45" s="3">
        <v>1</v>
      </c>
      <c r="G45" s="3">
        <v>1</v>
      </c>
      <c r="H45" s="3">
        <v>1</v>
      </c>
      <c r="I45" s="9">
        <f t="shared" si="1"/>
        <v>135</v>
      </c>
    </row>
    <row r="46" spans="1:9">
      <c r="A46" s="3">
        <v>9</v>
      </c>
      <c r="B46" s="6"/>
      <c r="C46" s="42" t="s">
        <v>162</v>
      </c>
      <c r="D46" s="3">
        <v>90</v>
      </c>
      <c r="E46" s="3">
        <v>1</v>
      </c>
      <c r="F46" s="3">
        <v>1</v>
      </c>
      <c r="G46" s="3">
        <v>1</v>
      </c>
      <c r="H46" s="3">
        <v>1</v>
      </c>
      <c r="I46" s="9">
        <f t="shared" si="1"/>
        <v>90</v>
      </c>
    </row>
    <row r="47" spans="1:9">
      <c r="A47" s="3">
        <v>10</v>
      </c>
      <c r="B47" s="6"/>
      <c r="C47" s="42" t="s">
        <v>163</v>
      </c>
      <c r="D47" s="3">
        <v>90</v>
      </c>
      <c r="E47" s="3">
        <v>1</v>
      </c>
      <c r="F47" s="3">
        <v>1</v>
      </c>
      <c r="G47" s="3">
        <v>1</v>
      </c>
      <c r="H47" s="3">
        <v>1</v>
      </c>
      <c r="I47" s="9">
        <f t="shared" si="1"/>
        <v>90</v>
      </c>
    </row>
    <row r="48" spans="1:9">
      <c r="A48" s="3">
        <v>11</v>
      </c>
      <c r="B48" s="6"/>
      <c r="C48" s="42" t="s">
        <v>192</v>
      </c>
      <c r="D48" s="3">
        <v>100</v>
      </c>
      <c r="E48" s="3">
        <v>1</v>
      </c>
      <c r="F48" s="3">
        <v>1</v>
      </c>
      <c r="G48" s="3">
        <v>1</v>
      </c>
      <c r="H48" s="3">
        <v>1</v>
      </c>
      <c r="I48" s="9">
        <f t="shared" si="1"/>
        <v>100</v>
      </c>
    </row>
    <row r="49" spans="1:9">
      <c r="A49" s="5" t="s">
        <v>178</v>
      </c>
      <c r="B49" s="8" t="s">
        <v>179</v>
      </c>
      <c r="C49" s="8"/>
      <c r="D49" s="8"/>
      <c r="E49" s="8"/>
      <c r="F49" s="8"/>
      <c r="G49" s="8"/>
      <c r="H49" s="8"/>
      <c r="I49" s="3"/>
    </row>
    <row r="50" spans="1:9">
      <c r="A50" s="5"/>
      <c r="B50" s="9" t="s">
        <v>180</v>
      </c>
      <c r="C50" s="9"/>
      <c r="D50" s="9">
        <v>15</v>
      </c>
      <c r="E50" s="9">
        <f>SUM(E38:E48)</f>
        <v>11</v>
      </c>
      <c r="F50" s="9">
        <v>1</v>
      </c>
      <c r="G50" s="9">
        <v>1</v>
      </c>
      <c r="H50" s="9">
        <v>1</v>
      </c>
      <c r="I50" s="9">
        <f>D50*E50*F50*G50*H50</f>
        <v>165</v>
      </c>
    </row>
    <row r="51" spans="1:9">
      <c r="A51" s="5" t="s">
        <v>181</v>
      </c>
      <c r="B51" s="5" t="s">
        <v>182</v>
      </c>
      <c r="C51" s="3" t="s">
        <v>183</v>
      </c>
      <c r="D51" s="3">
        <v>100</v>
      </c>
      <c r="E51" s="3">
        <v>1.4</v>
      </c>
      <c r="F51" s="43"/>
      <c r="G51" s="43"/>
      <c r="H51" s="43"/>
      <c r="I51" s="17">
        <f>D51*E51</f>
        <v>140</v>
      </c>
    </row>
    <row r="52" spans="1:9">
      <c r="A52" s="5" t="s">
        <v>184</v>
      </c>
      <c r="B52" s="5" t="s">
        <v>185</v>
      </c>
      <c r="C52" s="3"/>
      <c r="D52" s="3">
        <v>500</v>
      </c>
      <c r="E52" s="44">
        <v>1</v>
      </c>
      <c r="F52" s="45">
        <v>1</v>
      </c>
      <c r="G52" s="45">
        <v>1</v>
      </c>
      <c r="H52" s="45">
        <v>1</v>
      </c>
      <c r="I52" s="48">
        <v>500</v>
      </c>
    </row>
    <row r="53" spans="1:9">
      <c r="A53" s="5" t="s">
        <v>186</v>
      </c>
      <c r="B53" s="11" t="s">
        <v>187</v>
      </c>
      <c r="C53" s="12" t="s">
        <v>188</v>
      </c>
      <c r="D53" s="3">
        <f>SUM(I38:I52)</f>
        <v>1555</v>
      </c>
      <c r="E53" s="13">
        <v>0.3</v>
      </c>
      <c r="F53" s="46"/>
      <c r="G53" s="46"/>
      <c r="H53" s="46"/>
      <c r="I53" s="9">
        <f>D53*E53</f>
        <v>466.5</v>
      </c>
    </row>
    <row r="54" ht="27" customHeight="1" spans="1:9">
      <c r="A54" s="14" t="s">
        <v>189</v>
      </c>
      <c r="B54" s="14"/>
      <c r="C54" s="15" t="s">
        <v>190</v>
      </c>
      <c r="D54" s="16">
        <f>D53+I53</f>
        <v>2021.5</v>
      </c>
      <c r="E54" s="16"/>
      <c r="F54" s="16"/>
      <c r="G54" s="16"/>
      <c r="H54" s="16"/>
      <c r="I54" s="16"/>
    </row>
    <row r="55" s="38" customFormat="1" ht="30" customHeight="1" spans="1:254">
      <c r="A55" s="1" t="s">
        <v>193</v>
      </c>
      <c r="B55" s="2"/>
      <c r="C55" s="2"/>
      <c r="D55" s="2"/>
      <c r="E55" s="2"/>
      <c r="F55" s="2"/>
      <c r="G55" s="2"/>
      <c r="H55" s="2"/>
      <c r="I55" s="2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</row>
    <row r="56" s="38" customFormat="1" ht="19.9" customHeight="1" spans="1:254">
      <c r="A56" s="3" t="s">
        <v>1</v>
      </c>
      <c r="B56" s="3" t="s">
        <v>145</v>
      </c>
      <c r="C56" s="4"/>
      <c r="D56" s="3" t="s">
        <v>146</v>
      </c>
      <c r="E56" s="3" t="s">
        <v>147</v>
      </c>
      <c r="F56" s="3" t="s">
        <v>148</v>
      </c>
      <c r="G56" s="3" t="s">
        <v>149</v>
      </c>
      <c r="H56" s="3" t="s">
        <v>150</v>
      </c>
      <c r="I56" s="17" t="s">
        <v>151</v>
      </c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</row>
    <row r="57" s="38" customFormat="1" ht="19.9" customHeight="1" spans="1:254">
      <c r="A57" s="5" t="s">
        <v>152</v>
      </c>
      <c r="B57" s="5" t="s">
        <v>153</v>
      </c>
      <c r="C57" s="5"/>
      <c r="D57" s="5"/>
      <c r="E57" s="5"/>
      <c r="F57" s="5"/>
      <c r="G57" s="5"/>
      <c r="H57" s="5"/>
      <c r="I57" s="3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</row>
    <row r="58" s="38" customFormat="1" ht="19.9" customHeight="1" spans="1:254">
      <c r="A58" s="3">
        <v>1</v>
      </c>
      <c r="B58" s="6" t="s">
        <v>118</v>
      </c>
      <c r="C58" s="47" t="s">
        <v>154</v>
      </c>
      <c r="D58" s="3">
        <v>5</v>
      </c>
      <c r="E58" s="3">
        <v>1</v>
      </c>
      <c r="F58" s="3">
        <v>1</v>
      </c>
      <c r="G58" s="3">
        <v>1</v>
      </c>
      <c r="H58" s="3">
        <v>1</v>
      </c>
      <c r="I58" s="9">
        <f t="shared" ref="I58:I66" si="2">D58*E58*F58*G58*H58</f>
        <v>5</v>
      </c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</row>
    <row r="59" s="38" customFormat="1" ht="19.9" customHeight="1" spans="1:254">
      <c r="A59" s="3">
        <v>2</v>
      </c>
      <c r="B59" s="6"/>
      <c r="C59" s="7" t="s">
        <v>194</v>
      </c>
      <c r="D59" s="3">
        <v>20</v>
      </c>
      <c r="E59" s="3">
        <v>1</v>
      </c>
      <c r="F59" s="3">
        <v>1</v>
      </c>
      <c r="G59" s="3">
        <v>1</v>
      </c>
      <c r="H59" s="3">
        <v>1</v>
      </c>
      <c r="I59" s="9">
        <f t="shared" si="2"/>
        <v>20</v>
      </c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  <c r="IM59" s="49"/>
      <c r="IN59" s="49"/>
      <c r="IO59" s="49"/>
      <c r="IP59" s="49"/>
      <c r="IQ59" s="49"/>
      <c r="IR59" s="49"/>
      <c r="IS59" s="49"/>
      <c r="IT59" s="49"/>
    </row>
    <row r="60" s="38" customFormat="1" ht="19.9" customHeight="1" spans="1:254">
      <c r="A60" s="3">
        <v>3</v>
      </c>
      <c r="B60" s="6"/>
      <c r="C60" s="7" t="s">
        <v>156</v>
      </c>
      <c r="D60" s="3">
        <v>90</v>
      </c>
      <c r="E60" s="3">
        <v>1</v>
      </c>
      <c r="F60" s="3">
        <v>1</v>
      </c>
      <c r="G60" s="3">
        <v>1</v>
      </c>
      <c r="H60" s="3">
        <v>1</v>
      </c>
      <c r="I60" s="9">
        <f t="shared" si="2"/>
        <v>90</v>
      </c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</row>
    <row r="61" s="38" customFormat="1" ht="19.9" customHeight="1" spans="1:254">
      <c r="A61" s="3">
        <v>4</v>
      </c>
      <c r="B61" s="6"/>
      <c r="C61" s="7" t="s">
        <v>159</v>
      </c>
      <c r="D61" s="3">
        <v>90</v>
      </c>
      <c r="E61" s="3">
        <v>1</v>
      </c>
      <c r="F61" s="3">
        <v>1</v>
      </c>
      <c r="G61" s="3">
        <v>1</v>
      </c>
      <c r="H61" s="3">
        <v>1</v>
      </c>
      <c r="I61" s="9">
        <f t="shared" si="2"/>
        <v>90</v>
      </c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</row>
    <row r="62" s="38" customFormat="1" ht="19.9" customHeight="1" spans="1:254">
      <c r="A62" s="3">
        <v>5</v>
      </c>
      <c r="B62" s="6"/>
      <c r="C62" s="7" t="s">
        <v>157</v>
      </c>
      <c r="D62" s="3">
        <v>20</v>
      </c>
      <c r="E62" s="3">
        <v>1</v>
      </c>
      <c r="F62" s="3">
        <v>1</v>
      </c>
      <c r="G62" s="3">
        <v>1</v>
      </c>
      <c r="H62" s="3">
        <v>1</v>
      </c>
      <c r="I62" s="9">
        <f t="shared" si="2"/>
        <v>20</v>
      </c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</row>
    <row r="63" s="38" customFormat="1" ht="19.9" customHeight="1" spans="1:254">
      <c r="A63" s="3">
        <v>6</v>
      </c>
      <c r="B63" s="6"/>
      <c r="C63" s="7" t="s">
        <v>162</v>
      </c>
      <c r="D63" s="3">
        <v>90</v>
      </c>
      <c r="E63" s="3">
        <v>1</v>
      </c>
      <c r="F63" s="3">
        <v>1</v>
      </c>
      <c r="G63" s="3">
        <v>1</v>
      </c>
      <c r="H63" s="3">
        <v>1</v>
      </c>
      <c r="I63" s="9">
        <f t="shared" si="2"/>
        <v>90</v>
      </c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</row>
    <row r="64" s="38" customFormat="1" ht="19.9" customHeight="1" spans="1:254">
      <c r="A64" s="3">
        <v>7</v>
      </c>
      <c r="B64" s="6"/>
      <c r="C64" s="7" t="s">
        <v>195</v>
      </c>
      <c r="D64" s="3">
        <v>110</v>
      </c>
      <c r="E64" s="3">
        <v>1</v>
      </c>
      <c r="F64" s="3">
        <v>1</v>
      </c>
      <c r="G64" s="3">
        <v>1</v>
      </c>
      <c r="H64" s="3">
        <v>1</v>
      </c>
      <c r="I64" s="9">
        <f t="shared" si="2"/>
        <v>110</v>
      </c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</row>
    <row r="65" s="38" customFormat="1" ht="19.9" customHeight="1" spans="1:254">
      <c r="A65" s="3">
        <v>8</v>
      </c>
      <c r="B65" s="6"/>
      <c r="C65" s="7" t="s">
        <v>158</v>
      </c>
      <c r="D65" s="3">
        <v>20</v>
      </c>
      <c r="E65" s="3">
        <v>1</v>
      </c>
      <c r="F65" s="3">
        <v>1</v>
      </c>
      <c r="G65" s="3">
        <v>1</v>
      </c>
      <c r="H65" s="3">
        <v>1</v>
      </c>
      <c r="I65" s="9">
        <f t="shared" si="2"/>
        <v>20</v>
      </c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</row>
    <row r="66" s="38" customFormat="1" ht="19.9" customHeight="1" spans="1:254">
      <c r="A66" s="3">
        <v>9</v>
      </c>
      <c r="B66" s="6"/>
      <c r="C66" s="7" t="s">
        <v>196</v>
      </c>
      <c r="D66" s="3">
        <v>90</v>
      </c>
      <c r="E66" s="3">
        <v>1</v>
      </c>
      <c r="F66" s="3">
        <v>1</v>
      </c>
      <c r="G66" s="3">
        <v>1</v>
      </c>
      <c r="H66" s="3">
        <v>1</v>
      </c>
      <c r="I66" s="9">
        <f t="shared" si="2"/>
        <v>90</v>
      </c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</row>
    <row r="67" s="38" customFormat="1" ht="19.9" customHeight="1" spans="1:254">
      <c r="A67" s="5" t="s">
        <v>178</v>
      </c>
      <c r="B67" s="8" t="s">
        <v>179</v>
      </c>
      <c r="C67" s="8"/>
      <c r="D67" s="8"/>
      <c r="E67" s="8"/>
      <c r="F67" s="8"/>
      <c r="G67" s="8"/>
      <c r="H67" s="8"/>
      <c r="I67" s="3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  <c r="IS67" s="49"/>
      <c r="IT67" s="49"/>
    </row>
    <row r="68" s="38" customFormat="1" ht="19.9" customHeight="1" spans="1:254">
      <c r="A68" s="5"/>
      <c r="B68" s="9" t="s">
        <v>180</v>
      </c>
      <c r="C68" s="9"/>
      <c r="D68" s="9">
        <v>15</v>
      </c>
      <c r="E68" s="9">
        <f>SUM(E58:E66)</f>
        <v>9</v>
      </c>
      <c r="F68" s="9">
        <v>1</v>
      </c>
      <c r="G68" s="9">
        <v>1</v>
      </c>
      <c r="H68" s="9">
        <v>1</v>
      </c>
      <c r="I68" s="9">
        <f>D68*E68*F68*G68*H68</f>
        <v>135</v>
      </c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</row>
    <row r="69" s="38" customFormat="1" ht="19.9" customHeight="1" spans="1:254">
      <c r="A69" s="5" t="s">
        <v>181</v>
      </c>
      <c r="B69" s="5" t="s">
        <v>182</v>
      </c>
      <c r="C69" s="3" t="s">
        <v>183</v>
      </c>
      <c r="D69" s="3">
        <v>100</v>
      </c>
      <c r="E69" s="3">
        <v>1.4</v>
      </c>
      <c r="F69" s="10"/>
      <c r="G69" s="10"/>
      <c r="H69" s="10"/>
      <c r="I69" s="17">
        <f>D69*E69</f>
        <v>140</v>
      </c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  <c r="IH69" s="49"/>
      <c r="II69" s="49"/>
      <c r="IJ69" s="49"/>
      <c r="IK69" s="49"/>
      <c r="IL69" s="49"/>
      <c r="IM69" s="49"/>
      <c r="IN69" s="49"/>
      <c r="IO69" s="49"/>
      <c r="IP69" s="49"/>
      <c r="IQ69" s="49"/>
      <c r="IR69" s="49"/>
      <c r="IS69" s="49"/>
      <c r="IT69" s="49"/>
    </row>
    <row r="70" s="38" customFormat="1" ht="19.9" customHeight="1" spans="1:254">
      <c r="A70" s="5" t="s">
        <v>184</v>
      </c>
      <c r="B70" s="5" t="s">
        <v>185</v>
      </c>
      <c r="C70" s="3" t="s">
        <v>183</v>
      </c>
      <c r="D70" s="3">
        <v>500</v>
      </c>
      <c r="E70" s="3">
        <v>1</v>
      </c>
      <c r="F70" s="10"/>
      <c r="G70" s="10"/>
      <c r="H70" s="10"/>
      <c r="I70" s="17">
        <f>D70*E70</f>
        <v>500</v>
      </c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</row>
    <row r="71" s="38" customFormat="1" ht="19.9" customHeight="1" spans="1:254">
      <c r="A71" s="5" t="s">
        <v>186</v>
      </c>
      <c r="B71" s="11" t="s">
        <v>187</v>
      </c>
      <c r="C71" s="12" t="s">
        <v>188</v>
      </c>
      <c r="D71" s="3">
        <f>SUM(I58:I70)</f>
        <v>1310</v>
      </c>
      <c r="E71" s="13">
        <v>0.3</v>
      </c>
      <c r="F71" s="10"/>
      <c r="G71" s="10"/>
      <c r="H71" s="10"/>
      <c r="I71" s="17">
        <f>D71*E71</f>
        <v>393</v>
      </c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  <c r="IM71" s="49"/>
      <c r="IN71" s="49"/>
      <c r="IO71" s="49"/>
      <c r="IP71" s="49"/>
      <c r="IQ71" s="49"/>
      <c r="IR71" s="49"/>
      <c r="IS71" s="49"/>
      <c r="IT71" s="49"/>
    </row>
    <row r="72" s="38" customFormat="1" ht="19.9" customHeight="1" spans="1:254">
      <c r="A72" s="14" t="s">
        <v>189</v>
      </c>
      <c r="B72" s="14"/>
      <c r="C72" s="15" t="s">
        <v>190</v>
      </c>
      <c r="D72" s="16">
        <f>D71+I71</f>
        <v>1703</v>
      </c>
      <c r="E72" s="16"/>
      <c r="F72" s="16"/>
      <c r="G72" s="16"/>
      <c r="H72" s="16"/>
      <c r="I72" s="16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  <c r="IS72" s="49"/>
      <c r="IT72" s="49"/>
    </row>
    <row r="73" s="38" customFormat="1" ht="30" customHeight="1" spans="1:254">
      <c r="A73" s="1" t="s">
        <v>197</v>
      </c>
      <c r="B73" s="2"/>
      <c r="C73" s="2"/>
      <c r="D73" s="2"/>
      <c r="E73" s="2"/>
      <c r="F73" s="2"/>
      <c r="G73" s="2"/>
      <c r="H73" s="2"/>
      <c r="I73" s="2"/>
      <c r="HP73" s="49"/>
      <c r="HQ73" s="49"/>
      <c r="HR73" s="49"/>
      <c r="HS73" s="49"/>
      <c r="HT73" s="49"/>
      <c r="HU73" s="49"/>
      <c r="HV73" s="49"/>
      <c r="HW73" s="49"/>
      <c r="HX73" s="49"/>
      <c r="HY73" s="49"/>
      <c r="HZ73" s="49"/>
      <c r="IA73" s="49"/>
      <c r="IB73" s="49"/>
      <c r="IC73" s="49"/>
      <c r="ID73" s="49"/>
      <c r="IE73" s="49"/>
      <c r="IF73" s="49"/>
      <c r="IG73" s="49"/>
      <c r="IH73" s="49"/>
      <c r="II73" s="49"/>
      <c r="IJ73" s="49"/>
      <c r="IK73" s="49"/>
      <c r="IL73" s="49"/>
      <c r="IM73" s="49"/>
      <c r="IN73" s="49"/>
      <c r="IO73" s="49"/>
      <c r="IP73" s="49"/>
      <c r="IQ73" s="49"/>
      <c r="IR73" s="49"/>
      <c r="IS73" s="49"/>
      <c r="IT73" s="49"/>
    </row>
    <row r="74" s="38" customFormat="1" ht="19.9" customHeight="1" spans="1:254">
      <c r="A74" s="3" t="s">
        <v>1</v>
      </c>
      <c r="B74" s="3" t="s">
        <v>145</v>
      </c>
      <c r="C74" s="4"/>
      <c r="D74" s="3" t="s">
        <v>146</v>
      </c>
      <c r="E74" s="3" t="s">
        <v>147</v>
      </c>
      <c r="F74" s="3" t="s">
        <v>148</v>
      </c>
      <c r="G74" s="3" t="s">
        <v>149</v>
      </c>
      <c r="H74" s="3" t="s">
        <v>150</v>
      </c>
      <c r="I74" s="17" t="s">
        <v>151</v>
      </c>
      <c r="HP74" s="49"/>
      <c r="HQ74" s="49"/>
      <c r="HR74" s="49"/>
      <c r="HS74" s="49"/>
      <c r="HT74" s="49"/>
      <c r="HU74" s="49"/>
      <c r="HV74" s="49"/>
      <c r="HW74" s="49"/>
      <c r="HX74" s="49"/>
      <c r="HY74" s="49"/>
      <c r="HZ74" s="49"/>
      <c r="IA74" s="49"/>
      <c r="IB74" s="49"/>
      <c r="IC74" s="49"/>
      <c r="ID74" s="49"/>
      <c r="IE74" s="49"/>
      <c r="IF74" s="49"/>
      <c r="IG74" s="49"/>
      <c r="IH74" s="49"/>
      <c r="II74" s="49"/>
      <c r="IJ74" s="49"/>
      <c r="IK74" s="49"/>
      <c r="IL74" s="49"/>
      <c r="IM74" s="49"/>
      <c r="IN74" s="49"/>
      <c r="IO74" s="49"/>
      <c r="IP74" s="49"/>
      <c r="IQ74" s="49"/>
      <c r="IR74" s="49"/>
      <c r="IS74" s="49"/>
      <c r="IT74" s="49"/>
    </row>
    <row r="75" s="38" customFormat="1" ht="19.9" customHeight="1" spans="1:254">
      <c r="A75" s="5" t="s">
        <v>152</v>
      </c>
      <c r="B75" s="5" t="s">
        <v>153</v>
      </c>
      <c r="C75" s="5"/>
      <c r="D75" s="5"/>
      <c r="E75" s="5"/>
      <c r="F75" s="5"/>
      <c r="G75" s="5"/>
      <c r="H75" s="5"/>
      <c r="I75" s="3"/>
      <c r="HP75" s="49"/>
      <c r="HQ75" s="49"/>
      <c r="HR75" s="49"/>
      <c r="HS75" s="49"/>
      <c r="HT75" s="49"/>
      <c r="HU75" s="49"/>
      <c r="HV75" s="49"/>
      <c r="HW75" s="49"/>
      <c r="HX75" s="49"/>
      <c r="HY75" s="49"/>
      <c r="HZ75" s="49"/>
      <c r="IA75" s="49"/>
      <c r="IB75" s="49"/>
      <c r="IC75" s="49"/>
      <c r="ID75" s="49"/>
      <c r="IE75" s="49"/>
      <c r="IF75" s="49"/>
      <c r="IG75" s="49"/>
      <c r="IH75" s="49"/>
      <c r="II75" s="49"/>
      <c r="IJ75" s="49"/>
      <c r="IK75" s="49"/>
      <c r="IL75" s="49"/>
      <c r="IM75" s="49"/>
      <c r="IN75" s="49"/>
      <c r="IO75" s="49"/>
      <c r="IP75" s="49"/>
      <c r="IQ75" s="49"/>
      <c r="IR75" s="49"/>
      <c r="IS75" s="49"/>
      <c r="IT75" s="49"/>
    </row>
    <row r="76" s="38" customFormat="1" ht="19.9" customHeight="1" spans="1:254">
      <c r="A76" s="3">
        <v>1</v>
      </c>
      <c r="B76" s="6" t="s">
        <v>118</v>
      </c>
      <c r="C76" s="47" t="s">
        <v>154</v>
      </c>
      <c r="D76" s="3">
        <v>5</v>
      </c>
      <c r="E76" s="3">
        <v>1</v>
      </c>
      <c r="F76" s="3">
        <v>1</v>
      </c>
      <c r="G76" s="3">
        <v>1</v>
      </c>
      <c r="H76" s="3">
        <v>1</v>
      </c>
      <c r="I76" s="9">
        <f t="shared" ref="I76:I85" si="3">D76*E76*F76*G76*H76</f>
        <v>5</v>
      </c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  <c r="IH76" s="49"/>
      <c r="II76" s="49"/>
      <c r="IJ76" s="49"/>
      <c r="IK76" s="49"/>
      <c r="IL76" s="49"/>
      <c r="IM76" s="49"/>
      <c r="IN76" s="49"/>
      <c r="IO76" s="49"/>
      <c r="IP76" s="49"/>
      <c r="IQ76" s="49"/>
      <c r="IR76" s="49"/>
      <c r="IS76" s="49"/>
      <c r="IT76" s="49"/>
    </row>
    <row r="77" s="38" customFormat="1" ht="19.9" customHeight="1" spans="1:254">
      <c r="A77" s="3">
        <v>2</v>
      </c>
      <c r="B77" s="6"/>
      <c r="C77" s="7" t="s">
        <v>194</v>
      </c>
      <c r="D77" s="3">
        <v>20</v>
      </c>
      <c r="E77" s="3">
        <v>1</v>
      </c>
      <c r="F77" s="3">
        <v>1</v>
      </c>
      <c r="G77" s="3">
        <v>1</v>
      </c>
      <c r="H77" s="3">
        <v>1</v>
      </c>
      <c r="I77" s="9">
        <f t="shared" si="3"/>
        <v>20</v>
      </c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  <c r="IM77" s="49"/>
      <c r="IN77" s="49"/>
      <c r="IO77" s="49"/>
      <c r="IP77" s="49"/>
      <c r="IQ77" s="49"/>
      <c r="IR77" s="49"/>
      <c r="IS77" s="49"/>
      <c r="IT77" s="49"/>
    </row>
    <row r="78" s="38" customFormat="1" ht="19.9" customHeight="1" spans="1:254">
      <c r="A78" s="3">
        <v>3</v>
      </c>
      <c r="B78" s="6"/>
      <c r="C78" s="7" t="s">
        <v>156</v>
      </c>
      <c r="D78" s="3">
        <v>90</v>
      </c>
      <c r="E78" s="3">
        <v>1</v>
      </c>
      <c r="F78" s="3">
        <v>1</v>
      </c>
      <c r="G78" s="3">
        <v>1</v>
      </c>
      <c r="H78" s="3">
        <v>1</v>
      </c>
      <c r="I78" s="9">
        <f t="shared" si="3"/>
        <v>90</v>
      </c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9"/>
      <c r="IL78" s="49"/>
      <c r="IM78" s="49"/>
      <c r="IN78" s="49"/>
      <c r="IO78" s="49"/>
      <c r="IP78" s="49"/>
      <c r="IQ78" s="49"/>
      <c r="IR78" s="49"/>
      <c r="IS78" s="49"/>
      <c r="IT78" s="49"/>
    </row>
    <row r="79" s="38" customFormat="1" ht="19.9" customHeight="1" spans="1:254">
      <c r="A79" s="3">
        <v>4</v>
      </c>
      <c r="B79" s="6"/>
      <c r="C79" s="7" t="s">
        <v>159</v>
      </c>
      <c r="D79" s="3">
        <v>90</v>
      </c>
      <c r="E79" s="3">
        <v>1</v>
      </c>
      <c r="F79" s="3">
        <v>1</v>
      </c>
      <c r="G79" s="3">
        <v>1</v>
      </c>
      <c r="H79" s="3">
        <v>1</v>
      </c>
      <c r="I79" s="9">
        <f t="shared" si="3"/>
        <v>90</v>
      </c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49"/>
      <c r="IM79" s="49"/>
      <c r="IN79" s="49"/>
      <c r="IO79" s="49"/>
      <c r="IP79" s="49"/>
      <c r="IQ79" s="49"/>
      <c r="IR79" s="49"/>
      <c r="IS79" s="49"/>
      <c r="IT79" s="49"/>
    </row>
    <row r="80" s="38" customFormat="1" ht="19.9" customHeight="1" spans="1:254">
      <c r="A80" s="3">
        <v>5</v>
      </c>
      <c r="B80" s="6"/>
      <c r="C80" s="7" t="s">
        <v>157</v>
      </c>
      <c r="D80" s="3">
        <v>20</v>
      </c>
      <c r="E80" s="3">
        <v>1</v>
      </c>
      <c r="F80" s="3">
        <v>1</v>
      </c>
      <c r="G80" s="3">
        <v>1</v>
      </c>
      <c r="H80" s="3">
        <v>1</v>
      </c>
      <c r="I80" s="9">
        <f t="shared" si="3"/>
        <v>20</v>
      </c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9"/>
      <c r="IL80" s="49"/>
      <c r="IM80" s="49"/>
      <c r="IN80" s="49"/>
      <c r="IO80" s="49"/>
      <c r="IP80" s="49"/>
      <c r="IQ80" s="49"/>
      <c r="IR80" s="49"/>
      <c r="IS80" s="49"/>
      <c r="IT80" s="49"/>
    </row>
    <row r="81" s="38" customFormat="1" ht="19.9" customHeight="1" spans="1:254">
      <c r="A81" s="3">
        <v>6</v>
      </c>
      <c r="B81" s="6"/>
      <c r="C81" s="7" t="s">
        <v>162</v>
      </c>
      <c r="D81" s="3">
        <v>90</v>
      </c>
      <c r="E81" s="3">
        <v>1</v>
      </c>
      <c r="F81" s="3">
        <v>1</v>
      </c>
      <c r="G81" s="3">
        <v>1</v>
      </c>
      <c r="H81" s="3">
        <v>1</v>
      </c>
      <c r="I81" s="9">
        <f t="shared" si="3"/>
        <v>90</v>
      </c>
      <c r="HP81" s="49"/>
      <c r="HQ81" s="49"/>
      <c r="HR81" s="49"/>
      <c r="HS81" s="49"/>
      <c r="HT81" s="49"/>
      <c r="HU81" s="49"/>
      <c r="HV81" s="49"/>
      <c r="HW81" s="49"/>
      <c r="HX81" s="49"/>
      <c r="HY81" s="49"/>
      <c r="HZ81" s="49"/>
      <c r="IA81" s="49"/>
      <c r="IB81" s="49"/>
      <c r="IC81" s="49"/>
      <c r="ID81" s="49"/>
      <c r="IE81" s="49"/>
      <c r="IF81" s="49"/>
      <c r="IG81" s="49"/>
      <c r="IH81" s="49"/>
      <c r="II81" s="49"/>
      <c r="IJ81" s="49"/>
      <c r="IK81" s="49"/>
      <c r="IL81" s="49"/>
      <c r="IM81" s="49"/>
      <c r="IN81" s="49"/>
      <c r="IO81" s="49"/>
      <c r="IP81" s="49"/>
      <c r="IQ81" s="49"/>
      <c r="IR81" s="49"/>
      <c r="IS81" s="49"/>
      <c r="IT81" s="49"/>
    </row>
    <row r="82" s="38" customFormat="1" ht="19.9" customHeight="1" spans="1:254">
      <c r="A82" s="3">
        <v>7</v>
      </c>
      <c r="B82" s="6"/>
      <c r="C82" s="7" t="s">
        <v>195</v>
      </c>
      <c r="D82" s="3">
        <v>110</v>
      </c>
      <c r="E82" s="3">
        <v>1</v>
      </c>
      <c r="F82" s="3">
        <v>1</v>
      </c>
      <c r="G82" s="3">
        <v>1</v>
      </c>
      <c r="H82" s="3">
        <v>1</v>
      </c>
      <c r="I82" s="9">
        <f t="shared" si="3"/>
        <v>110</v>
      </c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  <c r="IH82" s="49"/>
      <c r="II82" s="49"/>
      <c r="IJ82" s="49"/>
      <c r="IK82" s="49"/>
      <c r="IL82" s="49"/>
      <c r="IM82" s="49"/>
      <c r="IN82" s="49"/>
      <c r="IO82" s="49"/>
      <c r="IP82" s="49"/>
      <c r="IQ82" s="49"/>
      <c r="IR82" s="49"/>
      <c r="IS82" s="49"/>
      <c r="IT82" s="49"/>
    </row>
    <row r="83" s="38" customFormat="1" ht="19.9" customHeight="1" spans="1:254">
      <c r="A83" s="3">
        <v>8</v>
      </c>
      <c r="B83" s="6"/>
      <c r="C83" s="7" t="s">
        <v>158</v>
      </c>
      <c r="D83" s="3">
        <v>20</v>
      </c>
      <c r="E83" s="3">
        <v>1</v>
      </c>
      <c r="F83" s="3">
        <v>1</v>
      </c>
      <c r="G83" s="3">
        <v>1</v>
      </c>
      <c r="H83" s="3">
        <v>1</v>
      </c>
      <c r="I83" s="9">
        <f t="shared" si="3"/>
        <v>20</v>
      </c>
      <c r="HP83" s="49"/>
      <c r="HQ83" s="49"/>
      <c r="HR83" s="49"/>
      <c r="HS83" s="49"/>
      <c r="HT83" s="49"/>
      <c r="HU83" s="49"/>
      <c r="HV83" s="49"/>
      <c r="HW83" s="49"/>
      <c r="HX83" s="49"/>
      <c r="HY83" s="49"/>
      <c r="HZ83" s="49"/>
      <c r="IA83" s="49"/>
      <c r="IB83" s="49"/>
      <c r="IC83" s="49"/>
      <c r="ID83" s="49"/>
      <c r="IE83" s="49"/>
      <c r="IF83" s="49"/>
      <c r="IG83" s="49"/>
      <c r="IH83" s="49"/>
      <c r="II83" s="49"/>
      <c r="IJ83" s="49"/>
      <c r="IK83" s="49"/>
      <c r="IL83" s="49"/>
      <c r="IM83" s="49"/>
      <c r="IN83" s="49"/>
      <c r="IO83" s="49"/>
      <c r="IP83" s="49"/>
      <c r="IQ83" s="49"/>
      <c r="IR83" s="49"/>
      <c r="IS83" s="49"/>
      <c r="IT83" s="49"/>
    </row>
    <row r="84" s="38" customFormat="1" ht="19.9" customHeight="1" spans="1:254">
      <c r="A84" s="3">
        <v>9</v>
      </c>
      <c r="B84" s="6"/>
      <c r="C84" s="7" t="s">
        <v>192</v>
      </c>
      <c r="D84" s="3">
        <v>90</v>
      </c>
      <c r="E84" s="3">
        <v>1</v>
      </c>
      <c r="F84" s="3">
        <v>1</v>
      </c>
      <c r="G84" s="3">
        <v>1</v>
      </c>
      <c r="H84" s="3">
        <v>1</v>
      </c>
      <c r="I84" s="9">
        <f t="shared" si="3"/>
        <v>90</v>
      </c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  <c r="IM84" s="49"/>
      <c r="IN84" s="49"/>
      <c r="IO84" s="49"/>
      <c r="IP84" s="49"/>
      <c r="IQ84" s="49"/>
      <c r="IR84" s="49"/>
      <c r="IS84" s="49"/>
      <c r="IT84" s="49"/>
    </row>
    <row r="85" s="38" customFormat="1" ht="19.9" customHeight="1" spans="1:254">
      <c r="A85" s="3">
        <v>10</v>
      </c>
      <c r="B85" s="6"/>
      <c r="C85" s="7" t="s">
        <v>196</v>
      </c>
      <c r="D85" s="3">
        <v>100</v>
      </c>
      <c r="E85" s="3">
        <v>1</v>
      </c>
      <c r="F85" s="3">
        <v>1</v>
      </c>
      <c r="G85" s="3">
        <v>1</v>
      </c>
      <c r="H85" s="3">
        <v>1</v>
      </c>
      <c r="I85" s="9">
        <f t="shared" si="3"/>
        <v>100</v>
      </c>
      <c r="HP85" s="49"/>
      <c r="HQ85" s="49"/>
      <c r="HR85" s="49"/>
      <c r="HS85" s="49"/>
      <c r="HT85" s="49"/>
      <c r="HU85" s="49"/>
      <c r="HV85" s="49"/>
      <c r="HW85" s="49"/>
      <c r="HX85" s="49"/>
      <c r="HY85" s="49"/>
      <c r="HZ85" s="49"/>
      <c r="IA85" s="49"/>
      <c r="IB85" s="49"/>
      <c r="IC85" s="49"/>
      <c r="ID85" s="49"/>
      <c r="IE85" s="49"/>
      <c r="IF85" s="49"/>
      <c r="IG85" s="49"/>
      <c r="IH85" s="49"/>
      <c r="II85" s="49"/>
      <c r="IJ85" s="49"/>
      <c r="IK85" s="49"/>
      <c r="IL85" s="49"/>
      <c r="IM85" s="49"/>
      <c r="IN85" s="49"/>
      <c r="IO85" s="49"/>
      <c r="IP85" s="49"/>
      <c r="IQ85" s="49"/>
      <c r="IR85" s="49"/>
      <c r="IS85" s="49"/>
      <c r="IT85" s="49"/>
    </row>
    <row r="86" s="38" customFormat="1" ht="19.9" customHeight="1" spans="1:254">
      <c r="A86" s="5" t="s">
        <v>178</v>
      </c>
      <c r="B86" s="8" t="s">
        <v>179</v>
      </c>
      <c r="C86" s="8"/>
      <c r="D86" s="8"/>
      <c r="E86" s="8"/>
      <c r="F86" s="8"/>
      <c r="G86" s="8"/>
      <c r="H86" s="8"/>
      <c r="I86" s="3"/>
      <c r="HP86" s="49"/>
      <c r="HQ86" s="49"/>
      <c r="HR86" s="49"/>
      <c r="HS86" s="49"/>
      <c r="HT86" s="49"/>
      <c r="HU86" s="49"/>
      <c r="HV86" s="49"/>
      <c r="HW86" s="49"/>
      <c r="HX86" s="49"/>
      <c r="HY86" s="49"/>
      <c r="HZ86" s="49"/>
      <c r="IA86" s="49"/>
      <c r="IB86" s="49"/>
      <c r="IC86" s="49"/>
      <c r="ID86" s="49"/>
      <c r="IE86" s="49"/>
      <c r="IF86" s="49"/>
      <c r="IG86" s="49"/>
      <c r="IH86" s="49"/>
      <c r="II86" s="49"/>
      <c r="IJ86" s="49"/>
      <c r="IK86" s="49"/>
      <c r="IL86" s="49"/>
      <c r="IM86" s="49"/>
      <c r="IN86" s="49"/>
      <c r="IO86" s="49"/>
      <c r="IP86" s="49"/>
      <c r="IQ86" s="49"/>
      <c r="IR86" s="49"/>
      <c r="IS86" s="49"/>
      <c r="IT86" s="49"/>
    </row>
    <row r="87" s="38" customFormat="1" ht="19.9" customHeight="1" spans="1:254">
      <c r="A87" s="5"/>
      <c r="B87" s="9" t="s">
        <v>180</v>
      </c>
      <c r="C87" s="9"/>
      <c r="D87" s="9">
        <v>15</v>
      </c>
      <c r="E87" s="9">
        <f>SUM(E76:E85)</f>
        <v>10</v>
      </c>
      <c r="F87" s="9">
        <v>1</v>
      </c>
      <c r="G87" s="9">
        <v>1</v>
      </c>
      <c r="H87" s="9">
        <v>1</v>
      </c>
      <c r="I87" s="9">
        <f>D87*E87*F87*G87*H87</f>
        <v>150</v>
      </c>
      <c r="HP87" s="49"/>
      <c r="HQ87" s="49"/>
      <c r="HR87" s="49"/>
      <c r="HS87" s="49"/>
      <c r="HT87" s="49"/>
      <c r="HU87" s="49"/>
      <c r="HV87" s="49"/>
      <c r="HW87" s="49"/>
      <c r="HX87" s="49"/>
      <c r="HY87" s="49"/>
      <c r="HZ87" s="49"/>
      <c r="IA87" s="49"/>
      <c r="IB87" s="49"/>
      <c r="IC87" s="49"/>
      <c r="ID87" s="49"/>
      <c r="IE87" s="49"/>
      <c r="IF87" s="49"/>
      <c r="IG87" s="49"/>
      <c r="IH87" s="49"/>
      <c r="II87" s="49"/>
      <c r="IJ87" s="49"/>
      <c r="IK87" s="49"/>
      <c r="IL87" s="49"/>
      <c r="IM87" s="49"/>
      <c r="IN87" s="49"/>
      <c r="IO87" s="49"/>
      <c r="IP87" s="49"/>
      <c r="IQ87" s="49"/>
      <c r="IR87" s="49"/>
      <c r="IS87" s="49"/>
      <c r="IT87" s="49"/>
    </row>
    <row r="88" s="38" customFormat="1" ht="19.9" customHeight="1" spans="1:254">
      <c r="A88" s="5" t="s">
        <v>181</v>
      </c>
      <c r="B88" s="5" t="s">
        <v>182</v>
      </c>
      <c r="C88" s="3" t="s">
        <v>183</v>
      </c>
      <c r="D88" s="3">
        <v>100</v>
      </c>
      <c r="E88" s="3">
        <v>1.4</v>
      </c>
      <c r="F88" s="10"/>
      <c r="G88" s="10"/>
      <c r="H88" s="10"/>
      <c r="I88" s="17">
        <f>D88*E88</f>
        <v>140</v>
      </c>
      <c r="HP88" s="49"/>
      <c r="HQ88" s="49"/>
      <c r="HR88" s="49"/>
      <c r="HS88" s="49"/>
      <c r="HT88" s="49"/>
      <c r="HU88" s="49"/>
      <c r="HV88" s="49"/>
      <c r="HW88" s="49"/>
      <c r="HX88" s="49"/>
      <c r="HY88" s="49"/>
      <c r="HZ88" s="49"/>
      <c r="IA88" s="49"/>
      <c r="IB88" s="49"/>
      <c r="IC88" s="49"/>
      <c r="ID88" s="49"/>
      <c r="IE88" s="49"/>
      <c r="IF88" s="49"/>
      <c r="IG88" s="49"/>
      <c r="IH88" s="49"/>
      <c r="II88" s="49"/>
      <c r="IJ88" s="49"/>
      <c r="IK88" s="49"/>
      <c r="IL88" s="49"/>
      <c r="IM88" s="49"/>
      <c r="IN88" s="49"/>
      <c r="IO88" s="49"/>
      <c r="IP88" s="49"/>
      <c r="IQ88" s="49"/>
      <c r="IR88" s="49"/>
      <c r="IS88" s="49"/>
      <c r="IT88" s="49"/>
    </row>
    <row r="89" s="38" customFormat="1" ht="19.9" customHeight="1" spans="1:254">
      <c r="A89" s="5" t="s">
        <v>184</v>
      </c>
      <c r="B89" s="5" t="s">
        <v>182</v>
      </c>
      <c r="C89" s="3" t="s">
        <v>183</v>
      </c>
      <c r="D89" s="3">
        <v>500</v>
      </c>
      <c r="E89" s="3">
        <v>1</v>
      </c>
      <c r="F89" s="10"/>
      <c r="G89" s="10"/>
      <c r="H89" s="10"/>
      <c r="I89" s="17">
        <f>D89*E89</f>
        <v>500</v>
      </c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/>
      <c r="IM89" s="49"/>
      <c r="IN89" s="49"/>
      <c r="IO89" s="49"/>
      <c r="IP89" s="49"/>
      <c r="IQ89" s="49"/>
      <c r="IR89" s="49"/>
      <c r="IS89" s="49"/>
      <c r="IT89" s="49"/>
    </row>
    <row r="90" s="38" customFormat="1" ht="19.9" customHeight="1" spans="1:254">
      <c r="A90" s="5" t="s">
        <v>186</v>
      </c>
      <c r="B90" s="11" t="s">
        <v>187</v>
      </c>
      <c r="C90" s="12" t="s">
        <v>188</v>
      </c>
      <c r="D90" s="3">
        <f>SUM(I76:I89)</f>
        <v>1425</v>
      </c>
      <c r="E90" s="13">
        <v>0.1</v>
      </c>
      <c r="F90" s="10"/>
      <c r="G90" s="10"/>
      <c r="H90" s="10"/>
      <c r="I90" s="17">
        <f>D90*E90</f>
        <v>142.5</v>
      </c>
      <c r="HP90" s="49"/>
      <c r="HQ90" s="49"/>
      <c r="HR90" s="49"/>
      <c r="HS90" s="49"/>
      <c r="HT90" s="49"/>
      <c r="HU90" s="49"/>
      <c r="HV90" s="49"/>
      <c r="HW90" s="49"/>
      <c r="HX90" s="49"/>
      <c r="HY90" s="49"/>
      <c r="HZ90" s="49"/>
      <c r="IA90" s="49"/>
      <c r="IB90" s="49"/>
      <c r="IC90" s="49"/>
      <c r="ID90" s="49"/>
      <c r="IE90" s="49"/>
      <c r="IF90" s="49"/>
      <c r="IG90" s="49"/>
      <c r="IH90" s="49"/>
      <c r="II90" s="49"/>
      <c r="IJ90" s="49"/>
      <c r="IK90" s="49"/>
      <c r="IL90" s="49"/>
      <c r="IM90" s="49"/>
      <c r="IN90" s="49"/>
      <c r="IO90" s="49"/>
      <c r="IP90" s="49"/>
      <c r="IQ90" s="49"/>
      <c r="IR90" s="49"/>
      <c r="IS90" s="49"/>
      <c r="IT90" s="49"/>
    </row>
    <row r="91" s="38" customFormat="1" ht="19.9" customHeight="1" spans="1:254">
      <c r="A91" s="14" t="s">
        <v>189</v>
      </c>
      <c r="B91" s="14"/>
      <c r="C91" s="15" t="s">
        <v>190</v>
      </c>
      <c r="D91" s="16">
        <f>D90+I90</f>
        <v>1567.5</v>
      </c>
      <c r="E91" s="16"/>
      <c r="F91" s="16"/>
      <c r="G91" s="16"/>
      <c r="H91" s="16"/>
      <c r="I91" s="16"/>
      <c r="HP91" s="49"/>
      <c r="HQ91" s="49"/>
      <c r="HR91" s="49"/>
      <c r="HS91" s="49"/>
      <c r="HT91" s="49"/>
      <c r="HU91" s="49"/>
      <c r="HV91" s="49"/>
      <c r="HW91" s="49"/>
      <c r="HX91" s="49"/>
      <c r="HY91" s="49"/>
      <c r="HZ91" s="49"/>
      <c r="IA91" s="49"/>
      <c r="IB91" s="49"/>
      <c r="IC91" s="49"/>
      <c r="ID91" s="49"/>
      <c r="IE91" s="49"/>
      <c r="IF91" s="49"/>
      <c r="IG91" s="49"/>
      <c r="IH91" s="49"/>
      <c r="II91" s="49"/>
      <c r="IJ91" s="49"/>
      <c r="IK91" s="49"/>
      <c r="IL91" s="49"/>
      <c r="IM91" s="49"/>
      <c r="IN91" s="49"/>
      <c r="IO91" s="49"/>
      <c r="IP91" s="49"/>
      <c r="IQ91" s="49"/>
      <c r="IR91" s="49"/>
      <c r="IS91" s="49"/>
      <c r="IT91" s="49"/>
    </row>
    <row r="92" s="38" customFormat="1" ht="30" customHeight="1" spans="1:254">
      <c r="A92" s="1" t="s">
        <v>198</v>
      </c>
      <c r="B92" s="2"/>
      <c r="C92" s="2"/>
      <c r="D92" s="2"/>
      <c r="E92" s="2"/>
      <c r="F92" s="2"/>
      <c r="G92" s="2"/>
      <c r="H92" s="2"/>
      <c r="I92" s="2"/>
      <c r="HP92" s="49"/>
      <c r="HQ92" s="49"/>
      <c r="HR92" s="49"/>
      <c r="HS92" s="49"/>
      <c r="HT92" s="49"/>
      <c r="HU92" s="49"/>
      <c r="HV92" s="49"/>
      <c r="HW92" s="49"/>
      <c r="HX92" s="49"/>
      <c r="HY92" s="49"/>
      <c r="HZ92" s="49"/>
      <c r="IA92" s="49"/>
      <c r="IB92" s="49"/>
      <c r="IC92" s="49"/>
      <c r="ID92" s="49"/>
      <c r="IE92" s="49"/>
      <c r="IF92" s="49"/>
      <c r="IG92" s="49"/>
      <c r="IH92" s="49"/>
      <c r="II92" s="49"/>
      <c r="IJ92" s="49"/>
      <c r="IK92" s="49"/>
      <c r="IL92" s="49"/>
      <c r="IM92" s="49"/>
      <c r="IN92" s="49"/>
      <c r="IO92" s="49"/>
      <c r="IP92" s="49"/>
      <c r="IQ92" s="49"/>
      <c r="IR92" s="49"/>
      <c r="IS92" s="49"/>
      <c r="IT92" s="49"/>
    </row>
    <row r="93" s="38" customFormat="1" ht="19.9" customHeight="1" spans="1:254">
      <c r="A93" s="3" t="s">
        <v>1</v>
      </c>
      <c r="B93" s="3" t="s">
        <v>145</v>
      </c>
      <c r="C93" s="4"/>
      <c r="D93" s="3" t="s">
        <v>146</v>
      </c>
      <c r="E93" s="3" t="s">
        <v>147</v>
      </c>
      <c r="F93" s="3" t="s">
        <v>148</v>
      </c>
      <c r="G93" s="3" t="s">
        <v>149</v>
      </c>
      <c r="H93" s="3" t="s">
        <v>150</v>
      </c>
      <c r="I93" s="17" t="s">
        <v>151</v>
      </c>
      <c r="HP93" s="49"/>
      <c r="HQ93" s="49"/>
      <c r="HR93" s="49"/>
      <c r="HS93" s="49"/>
      <c r="HT93" s="49"/>
      <c r="HU93" s="49"/>
      <c r="HV93" s="49"/>
      <c r="HW93" s="49"/>
      <c r="HX93" s="49"/>
      <c r="HY93" s="49"/>
      <c r="HZ93" s="49"/>
      <c r="IA93" s="49"/>
      <c r="IB93" s="49"/>
      <c r="IC93" s="49"/>
      <c r="ID93" s="49"/>
      <c r="IE93" s="49"/>
      <c r="IF93" s="49"/>
      <c r="IG93" s="49"/>
      <c r="IH93" s="49"/>
      <c r="II93" s="49"/>
      <c r="IJ93" s="49"/>
      <c r="IK93" s="49"/>
      <c r="IL93" s="49"/>
      <c r="IM93" s="49"/>
      <c r="IN93" s="49"/>
      <c r="IO93" s="49"/>
      <c r="IP93" s="49"/>
      <c r="IQ93" s="49"/>
      <c r="IR93" s="49"/>
      <c r="IS93" s="49"/>
      <c r="IT93" s="49"/>
    </row>
    <row r="94" s="38" customFormat="1" ht="19.9" customHeight="1" spans="1:254">
      <c r="A94" s="5" t="s">
        <v>152</v>
      </c>
      <c r="B94" s="5" t="s">
        <v>153</v>
      </c>
      <c r="C94" s="5"/>
      <c r="D94" s="5"/>
      <c r="E94" s="5"/>
      <c r="F94" s="5"/>
      <c r="G94" s="5"/>
      <c r="H94" s="5"/>
      <c r="I94" s="3"/>
      <c r="HP94" s="49"/>
      <c r="HQ94" s="49"/>
      <c r="HR94" s="49"/>
      <c r="HS94" s="49"/>
      <c r="HT94" s="49"/>
      <c r="HU94" s="49"/>
      <c r="HV94" s="49"/>
      <c r="HW94" s="49"/>
      <c r="HX94" s="49"/>
      <c r="HY94" s="49"/>
      <c r="HZ94" s="49"/>
      <c r="IA94" s="49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49"/>
      <c r="IM94" s="49"/>
      <c r="IN94" s="49"/>
      <c r="IO94" s="49"/>
      <c r="IP94" s="49"/>
      <c r="IQ94" s="49"/>
      <c r="IR94" s="49"/>
      <c r="IS94" s="49"/>
      <c r="IT94" s="49"/>
    </row>
    <row r="95" s="38" customFormat="1" ht="19.9" customHeight="1" spans="1:254">
      <c r="A95" s="3">
        <v>1</v>
      </c>
      <c r="B95" s="6" t="s">
        <v>118</v>
      </c>
      <c r="C95" s="47" t="s">
        <v>154</v>
      </c>
      <c r="D95" s="3">
        <v>5</v>
      </c>
      <c r="E95" s="3">
        <v>1</v>
      </c>
      <c r="F95" s="3">
        <v>1</v>
      </c>
      <c r="G95" s="3">
        <v>1</v>
      </c>
      <c r="H95" s="3">
        <v>1</v>
      </c>
      <c r="I95" s="9">
        <f t="shared" ref="I95:I105" si="4">D95*E95*F95*G95*H95</f>
        <v>5</v>
      </c>
      <c r="HP95" s="49"/>
      <c r="HQ95" s="49"/>
      <c r="HR95" s="49"/>
      <c r="HS95" s="49"/>
      <c r="HT95" s="49"/>
      <c r="HU95" s="49"/>
      <c r="HV95" s="49"/>
      <c r="HW95" s="49"/>
      <c r="HX95" s="49"/>
      <c r="HY95" s="49"/>
      <c r="HZ95" s="49"/>
      <c r="IA95" s="49"/>
      <c r="IB95" s="49"/>
      <c r="IC95" s="49"/>
      <c r="ID95" s="49"/>
      <c r="IE95" s="49"/>
      <c r="IF95" s="49"/>
      <c r="IG95" s="49"/>
      <c r="IH95" s="49"/>
      <c r="II95" s="49"/>
      <c r="IJ95" s="49"/>
      <c r="IK95" s="49"/>
      <c r="IL95" s="49"/>
      <c r="IM95" s="49"/>
      <c r="IN95" s="49"/>
      <c r="IO95" s="49"/>
      <c r="IP95" s="49"/>
      <c r="IQ95" s="49"/>
      <c r="IR95" s="49"/>
      <c r="IS95" s="49"/>
      <c r="IT95" s="49"/>
    </row>
    <row r="96" s="38" customFormat="1" ht="19.9" customHeight="1" spans="1:254">
      <c r="A96" s="3">
        <v>2</v>
      </c>
      <c r="B96" s="6"/>
      <c r="C96" s="7" t="s">
        <v>194</v>
      </c>
      <c r="D96" s="3">
        <v>20</v>
      </c>
      <c r="E96" s="3">
        <v>1</v>
      </c>
      <c r="F96" s="3">
        <v>1</v>
      </c>
      <c r="G96" s="3">
        <v>1</v>
      </c>
      <c r="H96" s="3">
        <v>1</v>
      </c>
      <c r="I96" s="9">
        <f t="shared" si="4"/>
        <v>20</v>
      </c>
      <c r="HP96" s="49"/>
      <c r="HQ96" s="49"/>
      <c r="HR96" s="49"/>
      <c r="HS96" s="49"/>
      <c r="HT96" s="49"/>
      <c r="HU96" s="49"/>
      <c r="HV96" s="49"/>
      <c r="HW96" s="49"/>
      <c r="HX96" s="49"/>
      <c r="HY96" s="49"/>
      <c r="HZ96" s="49"/>
      <c r="IA96" s="49"/>
      <c r="IB96" s="49"/>
      <c r="IC96" s="49"/>
      <c r="ID96" s="49"/>
      <c r="IE96" s="49"/>
      <c r="IF96" s="49"/>
      <c r="IG96" s="49"/>
      <c r="IH96" s="49"/>
      <c r="II96" s="49"/>
      <c r="IJ96" s="49"/>
      <c r="IK96" s="49"/>
      <c r="IL96" s="49"/>
      <c r="IM96" s="49"/>
      <c r="IN96" s="49"/>
      <c r="IO96" s="49"/>
      <c r="IP96" s="49"/>
      <c r="IQ96" s="49"/>
      <c r="IR96" s="49"/>
      <c r="IS96" s="49"/>
      <c r="IT96" s="49"/>
    </row>
    <row r="97" s="38" customFormat="1" ht="19.9" customHeight="1" spans="1:254">
      <c r="A97" s="3">
        <v>3</v>
      </c>
      <c r="B97" s="6"/>
      <c r="C97" s="7" t="s">
        <v>156</v>
      </c>
      <c r="D97" s="3">
        <v>90</v>
      </c>
      <c r="E97" s="3">
        <v>1</v>
      </c>
      <c r="F97" s="3">
        <v>1</v>
      </c>
      <c r="G97" s="3">
        <v>1</v>
      </c>
      <c r="H97" s="3">
        <v>1</v>
      </c>
      <c r="I97" s="9">
        <f t="shared" si="4"/>
        <v>90</v>
      </c>
      <c r="HP97" s="49"/>
      <c r="HQ97" s="49"/>
      <c r="HR97" s="49"/>
      <c r="HS97" s="49"/>
      <c r="HT97" s="49"/>
      <c r="HU97" s="49"/>
      <c r="HV97" s="49"/>
      <c r="HW97" s="49"/>
      <c r="HX97" s="49"/>
      <c r="HY97" s="49"/>
      <c r="HZ97" s="49"/>
      <c r="IA97" s="49"/>
      <c r="IB97" s="49"/>
      <c r="IC97" s="49"/>
      <c r="ID97" s="49"/>
      <c r="IE97" s="49"/>
      <c r="IF97" s="49"/>
      <c r="IG97" s="49"/>
      <c r="IH97" s="49"/>
      <c r="II97" s="49"/>
      <c r="IJ97" s="49"/>
      <c r="IK97" s="49"/>
      <c r="IL97" s="49"/>
      <c r="IM97" s="49"/>
      <c r="IN97" s="49"/>
      <c r="IO97" s="49"/>
      <c r="IP97" s="49"/>
      <c r="IQ97" s="49"/>
      <c r="IR97" s="49"/>
      <c r="IS97" s="49"/>
      <c r="IT97" s="49"/>
    </row>
    <row r="98" s="38" customFormat="1" ht="19.9" customHeight="1" spans="1:254">
      <c r="A98" s="3">
        <v>4</v>
      </c>
      <c r="B98" s="6"/>
      <c r="C98" s="7" t="s">
        <v>159</v>
      </c>
      <c r="D98" s="3">
        <v>90</v>
      </c>
      <c r="E98" s="3">
        <v>1</v>
      </c>
      <c r="F98" s="3">
        <v>1</v>
      </c>
      <c r="G98" s="3">
        <v>1</v>
      </c>
      <c r="H98" s="3">
        <v>1</v>
      </c>
      <c r="I98" s="9">
        <f t="shared" si="4"/>
        <v>90</v>
      </c>
      <c r="HP98" s="49"/>
      <c r="HQ98" s="49"/>
      <c r="HR98" s="49"/>
      <c r="HS98" s="49"/>
      <c r="HT98" s="49"/>
      <c r="HU98" s="49"/>
      <c r="HV98" s="49"/>
      <c r="HW98" s="49"/>
      <c r="HX98" s="49"/>
      <c r="HY98" s="49"/>
      <c r="HZ98" s="49"/>
      <c r="IA98" s="49"/>
      <c r="IB98" s="49"/>
      <c r="IC98" s="49"/>
      <c r="ID98" s="49"/>
      <c r="IE98" s="49"/>
      <c r="IF98" s="49"/>
      <c r="IG98" s="49"/>
      <c r="IH98" s="49"/>
      <c r="II98" s="49"/>
      <c r="IJ98" s="49"/>
      <c r="IK98" s="49"/>
      <c r="IL98" s="49"/>
      <c r="IM98" s="49"/>
      <c r="IN98" s="49"/>
      <c r="IO98" s="49"/>
      <c r="IP98" s="49"/>
      <c r="IQ98" s="49"/>
      <c r="IR98" s="49"/>
      <c r="IS98" s="49"/>
      <c r="IT98" s="49"/>
    </row>
    <row r="99" s="38" customFormat="1" ht="19.9" customHeight="1" spans="1:254">
      <c r="A99" s="3">
        <v>5</v>
      </c>
      <c r="B99" s="6"/>
      <c r="C99" s="7" t="s">
        <v>157</v>
      </c>
      <c r="D99" s="3">
        <v>20</v>
      </c>
      <c r="E99" s="3">
        <v>1</v>
      </c>
      <c r="F99" s="3">
        <v>1</v>
      </c>
      <c r="G99" s="3">
        <v>1</v>
      </c>
      <c r="H99" s="3">
        <v>1</v>
      </c>
      <c r="I99" s="9">
        <f t="shared" si="4"/>
        <v>20</v>
      </c>
      <c r="HP99" s="49"/>
      <c r="HQ99" s="49"/>
      <c r="HR99" s="49"/>
      <c r="HS99" s="49"/>
      <c r="HT99" s="49"/>
      <c r="HU99" s="49"/>
      <c r="HV99" s="49"/>
      <c r="HW99" s="49"/>
      <c r="HX99" s="49"/>
      <c r="HY99" s="49"/>
      <c r="HZ99" s="49"/>
      <c r="IA99" s="49"/>
      <c r="IB99" s="49"/>
      <c r="IC99" s="49"/>
      <c r="ID99" s="49"/>
      <c r="IE99" s="49"/>
      <c r="IF99" s="49"/>
      <c r="IG99" s="49"/>
      <c r="IH99" s="49"/>
      <c r="II99" s="49"/>
      <c r="IJ99" s="49"/>
      <c r="IK99" s="49"/>
      <c r="IL99" s="49"/>
      <c r="IM99" s="49"/>
      <c r="IN99" s="49"/>
      <c r="IO99" s="49"/>
      <c r="IP99" s="49"/>
      <c r="IQ99" s="49"/>
      <c r="IR99" s="49"/>
      <c r="IS99" s="49"/>
      <c r="IT99" s="49"/>
    </row>
    <row r="100" s="38" customFormat="1" ht="19.9" customHeight="1" spans="1:254">
      <c r="A100" s="3">
        <v>6</v>
      </c>
      <c r="B100" s="6"/>
      <c r="C100" s="7" t="s">
        <v>162</v>
      </c>
      <c r="D100" s="3">
        <v>90</v>
      </c>
      <c r="E100" s="3">
        <v>1</v>
      </c>
      <c r="F100" s="3">
        <v>1</v>
      </c>
      <c r="G100" s="3">
        <v>1</v>
      </c>
      <c r="H100" s="3">
        <v>1</v>
      </c>
      <c r="I100" s="9">
        <f t="shared" si="4"/>
        <v>90</v>
      </c>
      <c r="HP100" s="49"/>
      <c r="HQ100" s="49"/>
      <c r="HR100" s="49"/>
      <c r="HS100" s="49"/>
      <c r="HT100" s="49"/>
      <c r="HU100" s="49"/>
      <c r="HV100" s="49"/>
      <c r="HW100" s="49"/>
      <c r="HX100" s="49"/>
      <c r="HY100" s="49"/>
      <c r="HZ100" s="49"/>
      <c r="IA100" s="49"/>
      <c r="IB100" s="49"/>
      <c r="IC100" s="49"/>
      <c r="ID100" s="49"/>
      <c r="IE100" s="49"/>
      <c r="IF100" s="49"/>
      <c r="IG100" s="49"/>
      <c r="IH100" s="49"/>
      <c r="II100" s="49"/>
      <c r="IJ100" s="49"/>
      <c r="IK100" s="49"/>
      <c r="IL100" s="49"/>
      <c r="IM100" s="49"/>
      <c r="IN100" s="49"/>
      <c r="IO100" s="49"/>
      <c r="IP100" s="49"/>
      <c r="IQ100" s="49"/>
      <c r="IR100" s="49"/>
      <c r="IS100" s="49"/>
      <c r="IT100" s="49"/>
    </row>
    <row r="101" s="38" customFormat="1" ht="19.9" customHeight="1" spans="1:254">
      <c r="A101" s="3">
        <v>7</v>
      </c>
      <c r="B101" s="6"/>
      <c r="C101" s="7" t="s">
        <v>196</v>
      </c>
      <c r="D101" s="3">
        <v>90</v>
      </c>
      <c r="E101" s="3">
        <v>1</v>
      </c>
      <c r="F101" s="3">
        <v>1</v>
      </c>
      <c r="G101" s="3">
        <v>1</v>
      </c>
      <c r="H101" s="3">
        <v>1</v>
      </c>
      <c r="I101" s="9">
        <f t="shared" si="4"/>
        <v>90</v>
      </c>
      <c r="HP101" s="49"/>
      <c r="HQ101" s="49"/>
      <c r="HR101" s="49"/>
      <c r="HS101" s="49"/>
      <c r="HT101" s="49"/>
      <c r="HU101" s="49"/>
      <c r="HV101" s="49"/>
      <c r="HW101" s="49"/>
      <c r="HX101" s="49"/>
      <c r="HY101" s="49"/>
      <c r="HZ101" s="49"/>
      <c r="IA101" s="49"/>
      <c r="IB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</row>
    <row r="102" s="38" customFormat="1" ht="19.9" customHeight="1" spans="1:254">
      <c r="A102" s="3">
        <v>8</v>
      </c>
      <c r="B102" s="6"/>
      <c r="C102" s="7" t="s">
        <v>199</v>
      </c>
      <c r="D102" s="3">
        <v>70</v>
      </c>
      <c r="E102" s="3">
        <v>1</v>
      </c>
      <c r="F102" s="3">
        <v>1</v>
      </c>
      <c r="G102" s="3">
        <v>1</v>
      </c>
      <c r="H102" s="3">
        <v>1</v>
      </c>
      <c r="I102" s="9">
        <f t="shared" si="4"/>
        <v>70</v>
      </c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  <c r="IH102" s="49"/>
      <c r="II102" s="49"/>
      <c r="IJ102" s="49"/>
      <c r="IK102" s="49"/>
      <c r="IL102" s="49"/>
      <c r="IM102" s="49"/>
      <c r="IN102" s="49"/>
      <c r="IO102" s="49"/>
      <c r="IP102" s="49"/>
      <c r="IQ102" s="49"/>
      <c r="IR102" s="49"/>
      <c r="IS102" s="49"/>
      <c r="IT102" s="49"/>
    </row>
    <row r="103" s="38" customFormat="1" ht="19.9" customHeight="1" spans="1:254">
      <c r="A103" s="3">
        <v>9</v>
      </c>
      <c r="B103" s="6"/>
      <c r="C103" s="7" t="s">
        <v>195</v>
      </c>
      <c r="D103" s="3">
        <v>110</v>
      </c>
      <c r="E103" s="3">
        <v>1</v>
      </c>
      <c r="F103" s="3">
        <v>1</v>
      </c>
      <c r="G103" s="3">
        <v>1</v>
      </c>
      <c r="H103" s="3">
        <v>1</v>
      </c>
      <c r="I103" s="9">
        <f t="shared" si="4"/>
        <v>110</v>
      </c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  <c r="IH103" s="49"/>
      <c r="II103" s="49"/>
      <c r="IJ103" s="49"/>
      <c r="IK103" s="49"/>
      <c r="IL103" s="49"/>
      <c r="IM103" s="49"/>
      <c r="IN103" s="49"/>
      <c r="IO103" s="49"/>
      <c r="IP103" s="49"/>
      <c r="IQ103" s="49"/>
      <c r="IR103" s="49"/>
      <c r="IS103" s="49"/>
      <c r="IT103" s="49"/>
    </row>
    <row r="104" s="38" customFormat="1" ht="19.9" customHeight="1" spans="1:254">
      <c r="A104" s="3">
        <v>10</v>
      </c>
      <c r="B104" s="6"/>
      <c r="C104" s="7" t="s">
        <v>158</v>
      </c>
      <c r="D104" s="3">
        <v>20</v>
      </c>
      <c r="E104" s="3">
        <v>1</v>
      </c>
      <c r="F104" s="3">
        <v>1</v>
      </c>
      <c r="G104" s="3">
        <v>1</v>
      </c>
      <c r="H104" s="3">
        <v>1</v>
      </c>
      <c r="I104" s="9">
        <f t="shared" si="4"/>
        <v>20</v>
      </c>
      <c r="HP104" s="49"/>
      <c r="HQ104" s="49"/>
      <c r="HR104" s="49"/>
      <c r="HS104" s="49"/>
      <c r="HT104" s="49"/>
      <c r="HU104" s="49"/>
      <c r="HV104" s="49"/>
      <c r="HW104" s="49"/>
      <c r="HX104" s="49"/>
      <c r="HY104" s="49"/>
      <c r="HZ104" s="49"/>
      <c r="IA104" s="49"/>
      <c r="IB104" s="49"/>
      <c r="IC104" s="49"/>
      <c r="ID104" s="49"/>
      <c r="IE104" s="49"/>
      <c r="IF104" s="49"/>
      <c r="IG104" s="49"/>
      <c r="IH104" s="49"/>
      <c r="II104" s="49"/>
      <c r="IJ104" s="49"/>
      <c r="IK104" s="49"/>
      <c r="IL104" s="49"/>
      <c r="IM104" s="49"/>
      <c r="IN104" s="49"/>
      <c r="IO104" s="49"/>
      <c r="IP104" s="49"/>
      <c r="IQ104" s="49"/>
      <c r="IR104" s="49"/>
      <c r="IS104" s="49"/>
      <c r="IT104" s="49"/>
    </row>
    <row r="105" s="38" customFormat="1" ht="19.9" customHeight="1" spans="1:254">
      <c r="A105" s="3">
        <v>11</v>
      </c>
      <c r="B105" s="6"/>
      <c r="C105" s="7" t="s">
        <v>200</v>
      </c>
      <c r="D105" s="3">
        <v>150</v>
      </c>
      <c r="E105" s="3">
        <v>1</v>
      </c>
      <c r="F105" s="3">
        <v>1</v>
      </c>
      <c r="G105" s="3">
        <v>1</v>
      </c>
      <c r="H105" s="3">
        <v>1</v>
      </c>
      <c r="I105" s="9">
        <f t="shared" si="4"/>
        <v>150</v>
      </c>
      <c r="HP105" s="49"/>
      <c r="HQ105" s="49"/>
      <c r="HR105" s="49"/>
      <c r="HS105" s="49"/>
      <c r="HT105" s="49"/>
      <c r="HU105" s="49"/>
      <c r="HV105" s="49"/>
      <c r="HW105" s="49"/>
      <c r="HX105" s="49"/>
      <c r="HY105" s="49"/>
      <c r="HZ105" s="49"/>
      <c r="IA105" s="49"/>
      <c r="IB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</row>
    <row r="106" s="38" customFormat="1" ht="19.9" customHeight="1" spans="1:254">
      <c r="A106" s="5" t="s">
        <v>178</v>
      </c>
      <c r="B106" s="8" t="s">
        <v>179</v>
      </c>
      <c r="C106" s="8"/>
      <c r="D106" s="8"/>
      <c r="E106" s="8"/>
      <c r="F106" s="8"/>
      <c r="G106" s="8"/>
      <c r="H106" s="8"/>
      <c r="I106" s="3"/>
      <c r="HP106" s="49"/>
      <c r="HQ106" s="49"/>
      <c r="HR106" s="49"/>
      <c r="HS106" s="49"/>
      <c r="HT106" s="49"/>
      <c r="HU106" s="49"/>
      <c r="HV106" s="49"/>
      <c r="HW106" s="49"/>
      <c r="HX106" s="49"/>
      <c r="HY106" s="49"/>
      <c r="HZ106" s="49"/>
      <c r="IA106" s="49"/>
      <c r="IB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</row>
    <row r="107" s="38" customFormat="1" ht="19.9" customHeight="1" spans="1:254">
      <c r="A107" s="5"/>
      <c r="B107" s="9" t="s">
        <v>180</v>
      </c>
      <c r="C107" s="9"/>
      <c r="D107" s="9">
        <v>15</v>
      </c>
      <c r="E107" s="9">
        <f>SUM(E95:E105)</f>
        <v>11</v>
      </c>
      <c r="F107" s="9">
        <v>1</v>
      </c>
      <c r="G107" s="9">
        <v>1</v>
      </c>
      <c r="H107" s="9">
        <v>1</v>
      </c>
      <c r="I107" s="9">
        <f>D107*E107*F107*G107*H107</f>
        <v>165</v>
      </c>
      <c r="HP107" s="49"/>
      <c r="HQ107" s="49"/>
      <c r="HR107" s="49"/>
      <c r="HS107" s="49"/>
      <c r="HT107" s="49"/>
      <c r="HU107" s="49"/>
      <c r="HV107" s="49"/>
      <c r="HW107" s="49"/>
      <c r="HX107" s="49"/>
      <c r="HY107" s="49"/>
      <c r="HZ107" s="49"/>
      <c r="IA107" s="49"/>
      <c r="IB107" s="49"/>
      <c r="IC107" s="49"/>
      <c r="ID107" s="49"/>
      <c r="IE107" s="49"/>
      <c r="IF107" s="49"/>
      <c r="IG107" s="49"/>
      <c r="IH107" s="49"/>
      <c r="II107" s="49"/>
      <c r="IJ107" s="49"/>
      <c r="IK107" s="49"/>
      <c r="IL107" s="49"/>
      <c r="IM107" s="49"/>
      <c r="IN107" s="49"/>
      <c r="IO107" s="49"/>
      <c r="IP107" s="49"/>
      <c r="IQ107" s="49"/>
      <c r="IR107" s="49"/>
      <c r="IS107" s="49"/>
      <c r="IT107" s="49"/>
    </row>
    <row r="108" s="38" customFormat="1" ht="19.9" customHeight="1" spans="1:254">
      <c r="A108" s="5" t="s">
        <v>181</v>
      </c>
      <c r="B108" s="5" t="s">
        <v>182</v>
      </c>
      <c r="C108" s="3" t="s">
        <v>183</v>
      </c>
      <c r="D108" s="3">
        <v>100</v>
      </c>
      <c r="E108" s="3">
        <v>1.4</v>
      </c>
      <c r="F108" s="10"/>
      <c r="G108" s="10"/>
      <c r="H108" s="10"/>
      <c r="I108" s="17">
        <f>D108*E108</f>
        <v>140</v>
      </c>
      <c r="HP108" s="49"/>
      <c r="HQ108" s="49"/>
      <c r="HR108" s="49"/>
      <c r="HS108" s="49"/>
      <c r="HT108" s="49"/>
      <c r="HU108" s="49"/>
      <c r="HV108" s="49"/>
      <c r="HW108" s="49"/>
      <c r="HX108" s="49"/>
      <c r="HY108" s="49"/>
      <c r="HZ108" s="49"/>
      <c r="IA108" s="49"/>
      <c r="IB108" s="49"/>
      <c r="IC108" s="49"/>
      <c r="ID108" s="49"/>
      <c r="IE108" s="49"/>
      <c r="IF108" s="49"/>
      <c r="IG108" s="49"/>
      <c r="IH108" s="49"/>
      <c r="II108" s="49"/>
      <c r="IJ108" s="49"/>
      <c r="IK108" s="49"/>
      <c r="IL108" s="49"/>
      <c r="IM108" s="49"/>
      <c r="IN108" s="49"/>
      <c r="IO108" s="49"/>
      <c r="IP108" s="49"/>
      <c r="IQ108" s="49"/>
      <c r="IR108" s="49"/>
      <c r="IS108" s="49"/>
      <c r="IT108" s="49"/>
    </row>
    <row r="109" s="38" customFormat="1" ht="19.9" customHeight="1" spans="1:254">
      <c r="A109" s="5" t="s">
        <v>184</v>
      </c>
      <c r="B109" s="5" t="s">
        <v>185</v>
      </c>
      <c r="C109" s="3" t="s">
        <v>183</v>
      </c>
      <c r="D109" s="3">
        <v>500</v>
      </c>
      <c r="E109" s="3">
        <v>1</v>
      </c>
      <c r="F109" s="10"/>
      <c r="G109" s="10"/>
      <c r="H109" s="10"/>
      <c r="I109" s="17">
        <f>D109*E109</f>
        <v>500</v>
      </c>
      <c r="HP109" s="49"/>
      <c r="HQ109" s="49"/>
      <c r="HR109" s="49"/>
      <c r="HS109" s="49"/>
      <c r="HT109" s="49"/>
      <c r="HU109" s="49"/>
      <c r="HV109" s="49"/>
      <c r="HW109" s="49"/>
      <c r="HX109" s="49"/>
      <c r="HY109" s="49"/>
      <c r="HZ109" s="49"/>
      <c r="IA109" s="49"/>
      <c r="IB109" s="49"/>
      <c r="IC109" s="49"/>
      <c r="ID109" s="49"/>
      <c r="IE109" s="49"/>
      <c r="IF109" s="49"/>
      <c r="IG109" s="49"/>
      <c r="IH109" s="49"/>
      <c r="II109" s="49"/>
      <c r="IJ109" s="49"/>
      <c r="IK109" s="49"/>
      <c r="IL109" s="49"/>
      <c r="IM109" s="49"/>
      <c r="IN109" s="49"/>
      <c r="IO109" s="49"/>
      <c r="IP109" s="49"/>
      <c r="IQ109" s="49"/>
      <c r="IR109" s="49"/>
      <c r="IS109" s="49"/>
      <c r="IT109" s="49"/>
    </row>
    <row r="110" s="38" customFormat="1" ht="19.9" customHeight="1" spans="1:254">
      <c r="A110" s="5" t="s">
        <v>186</v>
      </c>
      <c r="B110" s="11" t="s">
        <v>187</v>
      </c>
      <c r="C110" s="12" t="s">
        <v>188</v>
      </c>
      <c r="D110" s="3">
        <f>SUM(I95:I109)</f>
        <v>1560</v>
      </c>
      <c r="E110" s="13">
        <v>0.1</v>
      </c>
      <c r="F110" s="10"/>
      <c r="G110" s="10"/>
      <c r="H110" s="10"/>
      <c r="I110" s="17">
        <f>D110*E110</f>
        <v>156</v>
      </c>
      <c r="HP110" s="49"/>
      <c r="HQ110" s="49"/>
      <c r="HR110" s="49"/>
      <c r="HS110" s="49"/>
      <c r="HT110" s="49"/>
      <c r="HU110" s="49"/>
      <c r="HV110" s="49"/>
      <c r="HW110" s="49"/>
      <c r="HX110" s="49"/>
      <c r="HY110" s="49"/>
      <c r="HZ110" s="49"/>
      <c r="IA110" s="49"/>
      <c r="IB110" s="49"/>
      <c r="IC110" s="49"/>
      <c r="ID110" s="49"/>
      <c r="IE110" s="49"/>
      <c r="IF110" s="49"/>
      <c r="IG110" s="49"/>
      <c r="IH110" s="49"/>
      <c r="II110" s="49"/>
      <c r="IJ110" s="49"/>
      <c r="IK110" s="49"/>
      <c r="IL110" s="49"/>
      <c r="IM110" s="49"/>
      <c r="IN110" s="49"/>
      <c r="IO110" s="49"/>
      <c r="IP110" s="49"/>
      <c r="IQ110" s="49"/>
      <c r="IR110" s="49"/>
      <c r="IS110" s="49"/>
      <c r="IT110" s="49"/>
    </row>
    <row r="111" s="38" customFormat="1" ht="19.9" customHeight="1" spans="1:254">
      <c r="A111" s="14" t="s">
        <v>189</v>
      </c>
      <c r="B111" s="14"/>
      <c r="C111" s="15" t="s">
        <v>190</v>
      </c>
      <c r="D111" s="16">
        <f>D110+I110</f>
        <v>1716</v>
      </c>
      <c r="E111" s="16"/>
      <c r="F111" s="16"/>
      <c r="G111" s="16"/>
      <c r="H111" s="16"/>
      <c r="I111" s="16"/>
      <c r="HP111" s="49"/>
      <c r="HQ111" s="49"/>
      <c r="HR111" s="49"/>
      <c r="HS111" s="49"/>
      <c r="HT111" s="49"/>
      <c r="HU111" s="49"/>
      <c r="HV111" s="49"/>
      <c r="HW111" s="49"/>
      <c r="HX111" s="49"/>
      <c r="HY111" s="49"/>
      <c r="HZ111" s="49"/>
      <c r="IA111" s="49"/>
      <c r="IB111" s="49"/>
      <c r="IC111" s="49"/>
      <c r="ID111" s="49"/>
      <c r="IE111" s="49"/>
      <c r="IF111" s="49"/>
      <c r="IG111" s="49"/>
      <c r="IH111" s="49"/>
      <c r="II111" s="49"/>
      <c r="IJ111" s="49"/>
      <c r="IK111" s="49"/>
      <c r="IL111" s="49"/>
      <c r="IM111" s="49"/>
      <c r="IN111" s="49"/>
      <c r="IO111" s="49"/>
      <c r="IP111" s="49"/>
      <c r="IQ111" s="49"/>
      <c r="IR111" s="49"/>
      <c r="IS111" s="49"/>
      <c r="IT111" s="49"/>
    </row>
    <row r="112" s="38" customFormat="1" ht="30" customHeight="1" spans="1:254">
      <c r="A112" s="1" t="s">
        <v>201</v>
      </c>
      <c r="B112" s="2"/>
      <c r="C112" s="2"/>
      <c r="D112" s="2"/>
      <c r="E112" s="2"/>
      <c r="F112" s="2"/>
      <c r="G112" s="2"/>
      <c r="H112" s="2"/>
      <c r="I112" s="2"/>
      <c r="HP112" s="49"/>
      <c r="HQ112" s="49"/>
      <c r="HR112" s="49"/>
      <c r="HS112" s="49"/>
      <c r="HT112" s="49"/>
      <c r="HU112" s="49"/>
      <c r="HV112" s="49"/>
      <c r="HW112" s="49"/>
      <c r="HX112" s="49"/>
      <c r="HY112" s="49"/>
      <c r="HZ112" s="49"/>
      <c r="IA112" s="49"/>
      <c r="IB112" s="49"/>
      <c r="IC112" s="49"/>
      <c r="ID112" s="49"/>
      <c r="IE112" s="49"/>
      <c r="IF112" s="49"/>
      <c r="IG112" s="49"/>
      <c r="IH112" s="49"/>
      <c r="II112" s="49"/>
      <c r="IJ112" s="49"/>
      <c r="IK112" s="49"/>
      <c r="IL112" s="49"/>
      <c r="IM112" s="49"/>
      <c r="IN112" s="49"/>
      <c r="IO112" s="49"/>
      <c r="IP112" s="49"/>
      <c r="IQ112" s="49"/>
      <c r="IR112" s="49"/>
      <c r="IS112" s="49"/>
      <c r="IT112" s="49"/>
    </row>
    <row r="113" s="38" customFormat="1" ht="19.9" customHeight="1" spans="1:254">
      <c r="A113" s="3" t="s">
        <v>1</v>
      </c>
      <c r="B113" s="3" t="s">
        <v>145</v>
      </c>
      <c r="C113" s="4"/>
      <c r="D113" s="3" t="s">
        <v>146</v>
      </c>
      <c r="E113" s="3" t="s">
        <v>147</v>
      </c>
      <c r="F113" s="3" t="s">
        <v>148</v>
      </c>
      <c r="G113" s="3" t="s">
        <v>149</v>
      </c>
      <c r="H113" s="3" t="s">
        <v>150</v>
      </c>
      <c r="I113" s="17" t="s">
        <v>151</v>
      </c>
      <c r="HP113" s="49"/>
      <c r="HQ113" s="49"/>
      <c r="HR113" s="49"/>
      <c r="HS113" s="49"/>
      <c r="HT113" s="49"/>
      <c r="HU113" s="49"/>
      <c r="HV113" s="49"/>
      <c r="HW113" s="49"/>
      <c r="HX113" s="49"/>
      <c r="HY113" s="49"/>
      <c r="HZ113" s="49"/>
      <c r="IA113" s="49"/>
      <c r="IB113" s="49"/>
      <c r="IC113" s="49"/>
      <c r="ID113" s="49"/>
      <c r="IE113" s="49"/>
      <c r="IF113" s="49"/>
      <c r="IG113" s="49"/>
      <c r="IH113" s="49"/>
      <c r="II113" s="49"/>
      <c r="IJ113" s="49"/>
      <c r="IK113" s="49"/>
      <c r="IL113" s="49"/>
      <c r="IM113" s="49"/>
      <c r="IN113" s="49"/>
      <c r="IO113" s="49"/>
      <c r="IP113" s="49"/>
      <c r="IQ113" s="49"/>
      <c r="IR113" s="49"/>
      <c r="IS113" s="49"/>
      <c r="IT113" s="49"/>
    </row>
    <row r="114" s="38" customFormat="1" ht="19.9" customHeight="1" spans="1:254">
      <c r="A114" s="5" t="s">
        <v>152</v>
      </c>
      <c r="B114" s="5" t="s">
        <v>153</v>
      </c>
      <c r="C114" s="5"/>
      <c r="D114" s="5"/>
      <c r="E114" s="5"/>
      <c r="F114" s="5"/>
      <c r="G114" s="5"/>
      <c r="H114" s="5"/>
      <c r="I114" s="3"/>
      <c r="HP114" s="49"/>
      <c r="HQ114" s="49"/>
      <c r="HR114" s="49"/>
      <c r="HS114" s="49"/>
      <c r="HT114" s="49"/>
      <c r="HU114" s="49"/>
      <c r="HV114" s="49"/>
      <c r="HW114" s="49"/>
      <c r="HX114" s="49"/>
      <c r="HY114" s="49"/>
      <c r="HZ114" s="49"/>
      <c r="IA114" s="49"/>
      <c r="IB114" s="49"/>
      <c r="IC114" s="49"/>
      <c r="ID114" s="49"/>
      <c r="IE114" s="49"/>
      <c r="IF114" s="49"/>
      <c r="IG114" s="49"/>
      <c r="IH114" s="49"/>
      <c r="II114" s="49"/>
      <c r="IJ114" s="49"/>
      <c r="IK114" s="49"/>
      <c r="IL114" s="49"/>
      <c r="IM114" s="49"/>
      <c r="IN114" s="49"/>
      <c r="IO114" s="49"/>
      <c r="IP114" s="49"/>
      <c r="IQ114" s="49"/>
      <c r="IR114" s="49"/>
      <c r="IS114" s="49"/>
      <c r="IT114" s="49"/>
    </row>
    <row r="115" s="38" customFormat="1" ht="19.9" customHeight="1" spans="1:254">
      <c r="A115" s="3">
        <v>2</v>
      </c>
      <c r="B115" s="6" t="s">
        <v>118</v>
      </c>
      <c r="C115" s="7" t="s">
        <v>194</v>
      </c>
      <c r="D115" s="3">
        <v>20</v>
      </c>
      <c r="E115" s="3">
        <v>3</v>
      </c>
      <c r="F115" s="3">
        <v>1</v>
      </c>
      <c r="G115" s="3">
        <v>1</v>
      </c>
      <c r="H115" s="3">
        <v>1</v>
      </c>
      <c r="I115" s="9">
        <f>D115*E115*F115*G115*H115</f>
        <v>60</v>
      </c>
      <c r="HP115" s="49"/>
      <c r="HQ115" s="49"/>
      <c r="HR115" s="49"/>
      <c r="HS115" s="49"/>
      <c r="HT115" s="49"/>
      <c r="HU115" s="49"/>
      <c r="HV115" s="49"/>
      <c r="HW115" s="49"/>
      <c r="HX115" s="49"/>
      <c r="HY115" s="49"/>
      <c r="HZ115" s="49"/>
      <c r="IA115" s="49"/>
      <c r="IB115" s="49"/>
      <c r="IC115" s="49"/>
      <c r="ID115" s="49"/>
      <c r="IE115" s="49"/>
      <c r="IF115" s="49"/>
      <c r="IG115" s="49"/>
      <c r="IH115" s="49"/>
      <c r="II115" s="49"/>
      <c r="IJ115" s="49"/>
      <c r="IK115" s="49"/>
      <c r="IL115" s="49"/>
      <c r="IM115" s="49"/>
      <c r="IN115" s="49"/>
      <c r="IO115" s="49"/>
      <c r="IP115" s="49"/>
      <c r="IQ115" s="49"/>
      <c r="IR115" s="49"/>
      <c r="IS115" s="49"/>
      <c r="IT115" s="49"/>
    </row>
    <row r="116" s="38" customFormat="1" ht="19.9" customHeight="1" spans="1:254">
      <c r="A116" s="3">
        <v>3</v>
      </c>
      <c r="B116" s="6"/>
      <c r="C116" s="7" t="s">
        <v>195</v>
      </c>
      <c r="D116" s="3">
        <v>110</v>
      </c>
      <c r="E116" s="3">
        <v>3</v>
      </c>
      <c r="F116" s="3">
        <v>1</v>
      </c>
      <c r="G116" s="3">
        <v>1</v>
      </c>
      <c r="H116" s="3">
        <v>1</v>
      </c>
      <c r="I116" s="9">
        <f>D116*E116*F116*G116*H116</f>
        <v>330</v>
      </c>
      <c r="HP116" s="49"/>
      <c r="HQ116" s="49"/>
      <c r="HR116" s="49"/>
      <c r="HS116" s="49"/>
      <c r="HT116" s="49"/>
      <c r="HU116" s="49"/>
      <c r="HV116" s="49"/>
      <c r="HW116" s="49"/>
      <c r="HX116" s="49"/>
      <c r="HY116" s="49"/>
      <c r="HZ116" s="49"/>
      <c r="IA116" s="49"/>
      <c r="IB116" s="49"/>
      <c r="IC116" s="49"/>
      <c r="ID116" s="49"/>
      <c r="IE116" s="49"/>
      <c r="IF116" s="49"/>
      <c r="IG116" s="49"/>
      <c r="IH116" s="49"/>
      <c r="II116" s="49"/>
      <c r="IJ116" s="49"/>
      <c r="IK116" s="49"/>
      <c r="IL116" s="49"/>
      <c r="IM116" s="49"/>
      <c r="IN116" s="49"/>
      <c r="IO116" s="49"/>
      <c r="IP116" s="49"/>
      <c r="IQ116" s="49"/>
      <c r="IR116" s="49"/>
      <c r="IS116" s="49"/>
      <c r="IT116" s="49"/>
    </row>
    <row r="117" s="38" customFormat="1" ht="19.9" customHeight="1" spans="1:254">
      <c r="A117" s="3">
        <v>4</v>
      </c>
      <c r="B117" s="6"/>
      <c r="C117" s="7" t="s">
        <v>202</v>
      </c>
      <c r="D117" s="3">
        <v>90</v>
      </c>
      <c r="E117" s="3">
        <v>3</v>
      </c>
      <c r="F117" s="3">
        <v>1</v>
      </c>
      <c r="G117" s="3">
        <v>1</v>
      </c>
      <c r="H117" s="3">
        <v>1</v>
      </c>
      <c r="I117" s="9">
        <f>D117*E117*F117*G117*H117</f>
        <v>270</v>
      </c>
      <c r="HP117" s="49"/>
      <c r="HQ117" s="49"/>
      <c r="HR117" s="49"/>
      <c r="HS117" s="49"/>
      <c r="HT117" s="49"/>
      <c r="HU117" s="49"/>
      <c r="HV117" s="49"/>
      <c r="HW117" s="49"/>
      <c r="HX117" s="49"/>
      <c r="HY117" s="49"/>
      <c r="HZ117" s="49"/>
      <c r="IA117" s="49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49"/>
      <c r="IM117" s="49"/>
      <c r="IN117" s="49"/>
      <c r="IO117" s="49"/>
      <c r="IP117" s="49"/>
      <c r="IQ117" s="49"/>
      <c r="IR117" s="49"/>
      <c r="IS117" s="49"/>
      <c r="IT117" s="49"/>
    </row>
    <row r="118" s="38" customFormat="1" ht="19.9" customHeight="1" spans="1:254">
      <c r="A118" s="3">
        <v>5</v>
      </c>
      <c r="B118" s="6"/>
      <c r="C118" s="7" t="s">
        <v>162</v>
      </c>
      <c r="D118" s="3">
        <v>90</v>
      </c>
      <c r="E118" s="3">
        <v>3</v>
      </c>
      <c r="F118" s="3">
        <v>1</v>
      </c>
      <c r="G118" s="3">
        <v>1</v>
      </c>
      <c r="H118" s="3">
        <v>1</v>
      </c>
      <c r="I118" s="9">
        <f>D118*E118*F118*G118*H118</f>
        <v>270</v>
      </c>
      <c r="HP118" s="49"/>
      <c r="HQ118" s="49"/>
      <c r="HR118" s="49"/>
      <c r="HS118" s="49"/>
      <c r="HT118" s="49"/>
      <c r="HU118" s="49"/>
      <c r="HV118" s="49"/>
      <c r="HW118" s="49"/>
      <c r="HX118" s="49"/>
      <c r="HY118" s="49"/>
      <c r="HZ118" s="49"/>
      <c r="IA118" s="49"/>
      <c r="IB118" s="49"/>
      <c r="IC118" s="49"/>
      <c r="ID118" s="49"/>
      <c r="IE118" s="49"/>
      <c r="IF118" s="49"/>
      <c r="IG118" s="49"/>
      <c r="IH118" s="49"/>
      <c r="II118" s="49"/>
      <c r="IJ118" s="49"/>
      <c r="IK118" s="49"/>
      <c r="IL118" s="49"/>
      <c r="IM118" s="49"/>
      <c r="IN118" s="49"/>
      <c r="IO118" s="49"/>
      <c r="IP118" s="49"/>
      <c r="IQ118" s="49"/>
      <c r="IR118" s="49"/>
      <c r="IS118" s="49"/>
      <c r="IT118" s="49"/>
    </row>
    <row r="119" s="38" customFormat="1" ht="19.9" customHeight="1" spans="1:254">
      <c r="A119" s="3">
        <v>6</v>
      </c>
      <c r="B119" s="6"/>
      <c r="C119" s="7" t="s">
        <v>196</v>
      </c>
      <c r="D119" s="3">
        <v>90</v>
      </c>
      <c r="E119" s="3">
        <v>3</v>
      </c>
      <c r="F119" s="3">
        <v>1</v>
      </c>
      <c r="G119" s="3">
        <v>1</v>
      </c>
      <c r="H119" s="3">
        <v>1</v>
      </c>
      <c r="I119" s="9">
        <f>D119*E119*F119*G119*H119</f>
        <v>270</v>
      </c>
      <c r="HP119" s="49"/>
      <c r="HQ119" s="49"/>
      <c r="HR119" s="49"/>
      <c r="HS119" s="49"/>
      <c r="HT119" s="49"/>
      <c r="HU119" s="49"/>
      <c r="HV119" s="49"/>
      <c r="HW119" s="49"/>
      <c r="HX119" s="49"/>
      <c r="HY119" s="49"/>
      <c r="HZ119" s="49"/>
      <c r="IA119" s="49"/>
      <c r="IB119" s="49"/>
      <c r="IC119" s="49"/>
      <c r="ID119" s="49"/>
      <c r="IE119" s="49"/>
      <c r="IF119" s="49"/>
      <c r="IG119" s="49"/>
      <c r="IH119" s="49"/>
      <c r="II119" s="49"/>
      <c r="IJ119" s="49"/>
      <c r="IK119" s="49"/>
      <c r="IL119" s="49"/>
      <c r="IM119" s="49"/>
      <c r="IN119" s="49"/>
      <c r="IO119" s="49"/>
      <c r="IP119" s="49"/>
      <c r="IQ119" s="49"/>
      <c r="IR119" s="49"/>
      <c r="IS119" s="49"/>
      <c r="IT119" s="49"/>
    </row>
    <row r="120" s="38" customFormat="1" ht="19.9" customHeight="1" spans="1:254">
      <c r="A120" s="5" t="s">
        <v>178</v>
      </c>
      <c r="B120" s="8" t="s">
        <v>179</v>
      </c>
      <c r="C120" s="8"/>
      <c r="D120" s="8"/>
      <c r="E120" s="8"/>
      <c r="F120" s="8"/>
      <c r="G120" s="8"/>
      <c r="H120" s="8"/>
      <c r="I120" s="3"/>
      <c r="HP120" s="49"/>
      <c r="HQ120" s="49"/>
      <c r="HR120" s="49"/>
      <c r="HS120" s="49"/>
      <c r="HT120" s="49"/>
      <c r="HU120" s="49"/>
      <c r="HV120" s="49"/>
      <c r="HW120" s="49"/>
      <c r="HX120" s="49"/>
      <c r="HY120" s="49"/>
      <c r="HZ120" s="49"/>
      <c r="IA120" s="49"/>
      <c r="IB120" s="49"/>
      <c r="IC120" s="49"/>
      <c r="ID120" s="49"/>
      <c r="IE120" s="49"/>
      <c r="IF120" s="49"/>
      <c r="IG120" s="49"/>
      <c r="IH120" s="49"/>
      <c r="II120" s="49"/>
      <c r="IJ120" s="49"/>
      <c r="IK120" s="49"/>
      <c r="IL120" s="49"/>
      <c r="IM120" s="49"/>
      <c r="IN120" s="49"/>
      <c r="IO120" s="49"/>
      <c r="IP120" s="49"/>
      <c r="IQ120" s="49"/>
      <c r="IR120" s="49"/>
      <c r="IS120" s="49"/>
      <c r="IT120" s="49"/>
    </row>
    <row r="121" s="38" customFormat="1" ht="19.9" customHeight="1" spans="1:254">
      <c r="A121" s="5"/>
      <c r="B121" s="9" t="s">
        <v>180</v>
      </c>
      <c r="C121" s="9"/>
      <c r="D121" s="9">
        <v>15</v>
      </c>
      <c r="E121" s="9">
        <f>SUM(E115:E119)</f>
        <v>15</v>
      </c>
      <c r="F121" s="9">
        <v>1</v>
      </c>
      <c r="G121" s="9">
        <v>1</v>
      </c>
      <c r="H121" s="9">
        <v>1</v>
      </c>
      <c r="I121" s="9">
        <f>D121*E121*F121*G121*H121</f>
        <v>225</v>
      </c>
      <c r="HP121" s="49"/>
      <c r="HQ121" s="49"/>
      <c r="HR121" s="49"/>
      <c r="HS121" s="49"/>
      <c r="HT121" s="49"/>
      <c r="HU121" s="49"/>
      <c r="HV121" s="49"/>
      <c r="HW121" s="49"/>
      <c r="HX121" s="49"/>
      <c r="HY121" s="49"/>
      <c r="HZ121" s="49"/>
      <c r="IA121" s="49"/>
      <c r="IB121" s="49"/>
      <c r="IC121" s="49"/>
      <c r="ID121" s="49"/>
      <c r="IE121" s="49"/>
      <c r="IF121" s="49"/>
      <c r="IG121" s="49"/>
      <c r="IH121" s="49"/>
      <c r="II121" s="49"/>
      <c r="IJ121" s="49"/>
      <c r="IK121" s="49"/>
      <c r="IL121" s="49"/>
      <c r="IM121" s="49"/>
      <c r="IN121" s="49"/>
      <c r="IO121" s="49"/>
      <c r="IP121" s="49"/>
      <c r="IQ121" s="49"/>
      <c r="IR121" s="49"/>
      <c r="IS121" s="49"/>
      <c r="IT121" s="49"/>
    </row>
    <row r="122" s="38" customFormat="1" ht="19.9" customHeight="1" spans="1:254">
      <c r="A122" s="5" t="s">
        <v>181</v>
      </c>
      <c r="B122" s="5" t="s">
        <v>182</v>
      </c>
      <c r="C122" s="3" t="s">
        <v>183</v>
      </c>
      <c r="D122" s="3">
        <v>150</v>
      </c>
      <c r="E122" s="3">
        <v>1.4</v>
      </c>
      <c r="F122" s="10"/>
      <c r="G122" s="10"/>
      <c r="H122" s="10"/>
      <c r="I122" s="17">
        <f>D122*E122</f>
        <v>210</v>
      </c>
      <c r="HP122" s="49"/>
      <c r="HQ122" s="49"/>
      <c r="HR122" s="49"/>
      <c r="HS122" s="49"/>
      <c r="HT122" s="49"/>
      <c r="HU122" s="49"/>
      <c r="HV122" s="49"/>
      <c r="HW122" s="49"/>
      <c r="HX122" s="49"/>
      <c r="HY122" s="49"/>
      <c r="HZ122" s="49"/>
      <c r="IA122" s="49"/>
      <c r="IB122" s="49"/>
      <c r="IC122" s="49"/>
      <c r="ID122" s="49"/>
      <c r="IE122" s="49"/>
      <c r="IF122" s="49"/>
      <c r="IG122" s="49"/>
      <c r="IH122" s="49"/>
      <c r="II122" s="49"/>
      <c r="IJ122" s="49"/>
      <c r="IK122" s="49"/>
      <c r="IL122" s="49"/>
      <c r="IM122" s="49"/>
      <c r="IN122" s="49"/>
      <c r="IO122" s="49"/>
      <c r="IP122" s="49"/>
      <c r="IQ122" s="49"/>
      <c r="IR122" s="49"/>
      <c r="IS122" s="49"/>
      <c r="IT122" s="49"/>
    </row>
    <row r="123" s="38" customFormat="1" ht="19.9" customHeight="1" spans="1:254">
      <c r="A123" s="5" t="s">
        <v>184</v>
      </c>
      <c r="B123" s="5" t="s">
        <v>185</v>
      </c>
      <c r="C123" s="3" t="s">
        <v>183</v>
      </c>
      <c r="D123" s="3">
        <v>500</v>
      </c>
      <c r="E123" s="3">
        <v>1</v>
      </c>
      <c r="F123" s="10"/>
      <c r="G123" s="10"/>
      <c r="H123" s="10"/>
      <c r="I123" s="17">
        <f>D123*E123</f>
        <v>500</v>
      </c>
      <c r="HP123" s="49"/>
      <c r="HQ123" s="49"/>
      <c r="HR123" s="49"/>
      <c r="HS123" s="49"/>
      <c r="HT123" s="49"/>
      <c r="HU123" s="49"/>
      <c r="HV123" s="49"/>
      <c r="HW123" s="49"/>
      <c r="HX123" s="49"/>
      <c r="HY123" s="49"/>
      <c r="HZ123" s="49"/>
      <c r="IA123" s="49"/>
      <c r="IB123" s="49"/>
      <c r="IC123" s="49"/>
      <c r="ID123" s="49"/>
      <c r="IE123" s="49"/>
      <c r="IF123" s="49"/>
      <c r="IG123" s="49"/>
      <c r="IH123" s="49"/>
      <c r="II123" s="49"/>
      <c r="IJ123" s="49"/>
      <c r="IK123" s="49"/>
      <c r="IL123" s="49"/>
      <c r="IM123" s="49"/>
      <c r="IN123" s="49"/>
      <c r="IO123" s="49"/>
      <c r="IP123" s="49"/>
      <c r="IQ123" s="49"/>
      <c r="IR123" s="49"/>
      <c r="IS123" s="49"/>
      <c r="IT123" s="49"/>
    </row>
    <row r="124" s="38" customFormat="1" ht="19.9" customHeight="1" spans="1:254">
      <c r="A124" s="5" t="s">
        <v>186</v>
      </c>
      <c r="B124" s="11" t="s">
        <v>187</v>
      </c>
      <c r="C124" s="12" t="s">
        <v>188</v>
      </c>
      <c r="D124" s="3">
        <f>SUM(I115:I123)</f>
        <v>2135</v>
      </c>
      <c r="E124" s="13">
        <v>0.1</v>
      </c>
      <c r="F124" s="10"/>
      <c r="G124" s="10"/>
      <c r="H124" s="10"/>
      <c r="I124" s="17">
        <f>D124*E124</f>
        <v>213.5</v>
      </c>
      <c r="HP124" s="49"/>
      <c r="HQ124" s="49"/>
      <c r="HR124" s="49"/>
      <c r="HS124" s="49"/>
      <c r="HT124" s="49"/>
      <c r="HU124" s="49"/>
      <c r="HV124" s="49"/>
      <c r="HW124" s="49"/>
      <c r="HX124" s="49"/>
      <c r="HY124" s="49"/>
      <c r="HZ124" s="49"/>
      <c r="IA124" s="49"/>
      <c r="IB124" s="49"/>
      <c r="IC124" s="49"/>
      <c r="ID124" s="49"/>
      <c r="IE124" s="49"/>
      <c r="IF124" s="49"/>
      <c r="IG124" s="49"/>
      <c r="IH124" s="49"/>
      <c r="II124" s="49"/>
      <c r="IJ124" s="49"/>
      <c r="IK124" s="49"/>
      <c r="IL124" s="49"/>
      <c r="IM124" s="49"/>
      <c r="IN124" s="49"/>
      <c r="IO124" s="49"/>
      <c r="IP124" s="49"/>
      <c r="IQ124" s="49"/>
      <c r="IR124" s="49"/>
      <c r="IS124" s="49"/>
      <c r="IT124" s="49"/>
    </row>
    <row r="125" s="38" customFormat="1" ht="19.9" customHeight="1" spans="1:254">
      <c r="A125" s="14" t="s">
        <v>189</v>
      </c>
      <c r="B125" s="14"/>
      <c r="C125" s="15" t="s">
        <v>190</v>
      </c>
      <c r="D125" s="16">
        <f>D124+I124</f>
        <v>2348.5</v>
      </c>
      <c r="E125" s="16"/>
      <c r="F125" s="16"/>
      <c r="G125" s="16"/>
      <c r="H125" s="16"/>
      <c r="I125" s="16"/>
      <c r="HP125" s="49"/>
      <c r="HQ125" s="49"/>
      <c r="HR125" s="49"/>
      <c r="HS125" s="49"/>
      <c r="HT125" s="49"/>
      <c r="HU125" s="49"/>
      <c r="HV125" s="49"/>
      <c r="HW125" s="49"/>
      <c r="HX125" s="49"/>
      <c r="HY125" s="49"/>
      <c r="HZ125" s="49"/>
      <c r="IA125" s="49"/>
      <c r="IB125" s="49"/>
      <c r="IC125" s="49"/>
      <c r="ID125" s="49"/>
      <c r="IE125" s="49"/>
      <c r="IF125" s="49"/>
      <c r="IG125" s="49"/>
      <c r="IH125" s="49"/>
      <c r="II125" s="49"/>
      <c r="IJ125" s="49"/>
      <c r="IK125" s="49"/>
      <c r="IL125" s="49"/>
      <c r="IM125" s="49"/>
      <c r="IN125" s="49"/>
      <c r="IO125" s="49"/>
      <c r="IP125" s="49"/>
      <c r="IQ125" s="49"/>
      <c r="IR125" s="49"/>
      <c r="IS125" s="49"/>
      <c r="IT125" s="49"/>
    </row>
    <row r="126" ht="30" customHeight="1" spans="1:9">
      <c r="A126" s="1" t="s">
        <v>203</v>
      </c>
      <c r="B126" s="2"/>
      <c r="C126" s="2"/>
      <c r="D126" s="2"/>
      <c r="E126" s="2"/>
      <c r="F126" s="2"/>
      <c r="G126" s="2"/>
      <c r="H126" s="2"/>
      <c r="I126" s="2"/>
    </row>
    <row r="127" spans="1:9">
      <c r="A127" s="50" t="s">
        <v>204</v>
      </c>
      <c r="B127" s="51" t="s">
        <v>205</v>
      </c>
      <c r="C127" s="51"/>
      <c r="D127" s="51" t="s">
        <v>206</v>
      </c>
      <c r="E127" s="51" t="s">
        <v>207</v>
      </c>
      <c r="F127" s="51" t="s">
        <v>208</v>
      </c>
      <c r="G127" s="51" t="s">
        <v>209</v>
      </c>
      <c r="H127" s="51" t="s">
        <v>210</v>
      </c>
      <c r="I127" s="54" t="s">
        <v>211</v>
      </c>
    </row>
    <row r="128" spans="1:9">
      <c r="A128" s="5" t="s">
        <v>152</v>
      </c>
      <c r="B128" s="52" t="s">
        <v>212</v>
      </c>
      <c r="C128" s="53"/>
      <c r="D128" s="53"/>
      <c r="E128" s="53"/>
      <c r="F128" s="53"/>
      <c r="G128" s="53"/>
      <c r="H128" s="53"/>
      <c r="I128" s="55"/>
    </row>
    <row r="129" spans="1:9">
      <c r="A129" s="3">
        <v>1</v>
      </c>
      <c r="B129" s="56" t="s">
        <v>213</v>
      </c>
      <c r="C129" s="7" t="s">
        <v>214</v>
      </c>
      <c r="D129" s="3">
        <v>15</v>
      </c>
      <c r="E129" s="3">
        <v>1</v>
      </c>
      <c r="F129" s="3">
        <v>1</v>
      </c>
      <c r="G129" s="3">
        <v>1</v>
      </c>
      <c r="H129" s="3">
        <v>1</v>
      </c>
      <c r="I129" s="9">
        <f t="shared" ref="I129:I173" si="5">D129*E129*F129*G129*H129</f>
        <v>15</v>
      </c>
    </row>
    <row r="130" spans="1:9">
      <c r="A130" s="3">
        <v>2</v>
      </c>
      <c r="B130" s="56"/>
      <c r="C130" s="7" t="s">
        <v>215</v>
      </c>
      <c r="D130" s="3">
        <v>3</v>
      </c>
      <c r="E130" s="3">
        <v>1</v>
      </c>
      <c r="F130" s="3">
        <v>1</v>
      </c>
      <c r="G130" s="3">
        <v>1</v>
      </c>
      <c r="H130" s="3">
        <v>1</v>
      </c>
      <c r="I130" s="9">
        <f t="shared" si="5"/>
        <v>3</v>
      </c>
    </row>
    <row r="131" spans="1:9">
      <c r="A131" s="3">
        <v>3</v>
      </c>
      <c r="B131" s="56"/>
      <c r="C131" s="7" t="s">
        <v>216</v>
      </c>
      <c r="D131" s="3">
        <v>20</v>
      </c>
      <c r="E131" s="3">
        <v>1</v>
      </c>
      <c r="F131" s="3">
        <v>1</v>
      </c>
      <c r="G131" s="3">
        <v>1</v>
      </c>
      <c r="H131" s="3">
        <v>1</v>
      </c>
      <c r="I131" s="9">
        <f t="shared" si="5"/>
        <v>20</v>
      </c>
    </row>
    <row r="132" spans="1:9">
      <c r="A132" s="3">
        <v>4</v>
      </c>
      <c r="B132" s="56"/>
      <c r="C132" s="7" t="s">
        <v>217</v>
      </c>
      <c r="D132" s="3">
        <v>3</v>
      </c>
      <c r="E132" s="3">
        <v>1</v>
      </c>
      <c r="F132" s="3">
        <v>1</v>
      </c>
      <c r="G132" s="3">
        <v>1</v>
      </c>
      <c r="H132" s="3">
        <v>1</v>
      </c>
      <c r="I132" s="9">
        <f t="shared" si="5"/>
        <v>3</v>
      </c>
    </row>
    <row r="133" spans="1:9">
      <c r="A133" s="3">
        <v>5</v>
      </c>
      <c r="B133" s="56"/>
      <c r="C133" s="7" t="s">
        <v>218</v>
      </c>
      <c r="D133" s="3">
        <v>20</v>
      </c>
      <c r="E133" s="3">
        <v>1</v>
      </c>
      <c r="F133" s="3">
        <v>1</v>
      </c>
      <c r="G133" s="3">
        <v>1</v>
      </c>
      <c r="H133" s="3">
        <v>1</v>
      </c>
      <c r="I133" s="9">
        <f t="shared" si="5"/>
        <v>20</v>
      </c>
    </row>
    <row r="134" spans="1:9">
      <c r="A134" s="3">
        <v>6</v>
      </c>
      <c r="B134" s="56"/>
      <c r="C134" s="7" t="s">
        <v>219</v>
      </c>
      <c r="D134" s="3">
        <v>90</v>
      </c>
      <c r="E134" s="3">
        <v>1</v>
      </c>
      <c r="F134" s="3">
        <v>1</v>
      </c>
      <c r="G134" s="3">
        <v>1</v>
      </c>
      <c r="H134" s="3">
        <v>1</v>
      </c>
      <c r="I134" s="9">
        <f t="shared" si="5"/>
        <v>90</v>
      </c>
    </row>
    <row r="135" spans="1:9">
      <c r="A135" s="3">
        <v>7</v>
      </c>
      <c r="B135" s="56"/>
      <c r="C135" s="7" t="s">
        <v>220</v>
      </c>
      <c r="D135" s="3">
        <v>90</v>
      </c>
      <c r="E135" s="3">
        <v>1</v>
      </c>
      <c r="F135" s="3">
        <v>1</v>
      </c>
      <c r="G135" s="3">
        <v>1</v>
      </c>
      <c r="H135" s="3">
        <v>1</v>
      </c>
      <c r="I135" s="9">
        <f t="shared" si="5"/>
        <v>90</v>
      </c>
    </row>
    <row r="136" spans="1:9">
      <c r="A136" s="3">
        <v>8</v>
      </c>
      <c r="B136" s="56"/>
      <c r="C136" s="7" t="s">
        <v>221</v>
      </c>
      <c r="D136" s="3">
        <v>100</v>
      </c>
      <c r="E136" s="3">
        <v>1</v>
      </c>
      <c r="F136" s="3">
        <v>1</v>
      </c>
      <c r="G136" s="3">
        <v>1</v>
      </c>
      <c r="H136" s="3">
        <v>1</v>
      </c>
      <c r="I136" s="9">
        <f t="shared" si="5"/>
        <v>100</v>
      </c>
    </row>
    <row r="137" spans="1:9">
      <c r="A137" s="3">
        <v>9</v>
      </c>
      <c r="B137" s="56"/>
      <c r="C137" s="7" t="s">
        <v>222</v>
      </c>
      <c r="D137" s="3">
        <v>100</v>
      </c>
      <c r="E137" s="3">
        <v>1</v>
      </c>
      <c r="F137" s="3">
        <v>1</v>
      </c>
      <c r="G137" s="3">
        <v>1</v>
      </c>
      <c r="H137" s="3">
        <v>1</v>
      </c>
      <c r="I137" s="9">
        <f t="shared" si="5"/>
        <v>100</v>
      </c>
    </row>
    <row r="138" spans="1:9">
      <c r="A138" s="3">
        <v>10</v>
      </c>
      <c r="B138" s="56"/>
      <c r="C138" s="7" t="s">
        <v>223</v>
      </c>
      <c r="D138" s="3">
        <v>150</v>
      </c>
      <c r="E138" s="3">
        <v>1</v>
      </c>
      <c r="F138" s="3">
        <v>1</v>
      </c>
      <c r="G138" s="3">
        <v>1</v>
      </c>
      <c r="H138" s="3">
        <v>1.5</v>
      </c>
      <c r="I138" s="9">
        <f t="shared" si="5"/>
        <v>225</v>
      </c>
    </row>
    <row r="139" spans="1:9">
      <c r="A139" s="3">
        <v>11</v>
      </c>
      <c r="B139" s="56"/>
      <c r="C139" s="7" t="s">
        <v>224</v>
      </c>
      <c r="D139" s="3">
        <v>150</v>
      </c>
      <c r="E139" s="3">
        <v>1</v>
      </c>
      <c r="F139" s="3">
        <v>1</v>
      </c>
      <c r="G139" s="3">
        <v>1</v>
      </c>
      <c r="H139" s="3">
        <v>1.5</v>
      </c>
      <c r="I139" s="9">
        <f t="shared" si="5"/>
        <v>225</v>
      </c>
    </row>
    <row r="140" spans="1:9">
      <c r="A140" s="3">
        <v>12</v>
      </c>
      <c r="B140" s="56"/>
      <c r="C140" s="7" t="s">
        <v>225</v>
      </c>
      <c r="D140" s="3">
        <v>150</v>
      </c>
      <c r="E140" s="3">
        <v>1</v>
      </c>
      <c r="F140" s="3">
        <v>1</v>
      </c>
      <c r="G140" s="3">
        <v>1</v>
      </c>
      <c r="H140" s="3">
        <v>1.5</v>
      </c>
      <c r="I140" s="9">
        <f t="shared" si="5"/>
        <v>225</v>
      </c>
    </row>
    <row r="141" spans="1:9">
      <c r="A141" s="3">
        <v>13</v>
      </c>
      <c r="B141" s="56"/>
      <c r="C141" s="7" t="s">
        <v>226</v>
      </c>
      <c r="D141" s="3">
        <v>150</v>
      </c>
      <c r="E141" s="3">
        <v>1</v>
      </c>
      <c r="F141" s="3">
        <v>1</v>
      </c>
      <c r="G141" s="3">
        <v>1</v>
      </c>
      <c r="H141" s="3">
        <v>1.5</v>
      </c>
      <c r="I141" s="9">
        <f t="shared" si="5"/>
        <v>225</v>
      </c>
    </row>
    <row r="142" spans="1:9">
      <c r="A142" s="3">
        <v>14</v>
      </c>
      <c r="B142" s="56"/>
      <c r="C142" s="7" t="s">
        <v>227</v>
      </c>
      <c r="D142" s="3">
        <v>300</v>
      </c>
      <c r="E142" s="3">
        <v>1</v>
      </c>
      <c r="F142" s="3">
        <v>1</v>
      </c>
      <c r="G142" s="3">
        <v>1</v>
      </c>
      <c r="H142" s="3">
        <v>1.5</v>
      </c>
      <c r="I142" s="9">
        <f t="shared" si="5"/>
        <v>450</v>
      </c>
    </row>
    <row r="143" spans="1:9">
      <c r="A143" s="3">
        <v>15</v>
      </c>
      <c r="B143" s="56"/>
      <c r="C143" s="7" t="s">
        <v>228</v>
      </c>
      <c r="D143" s="3">
        <v>90</v>
      </c>
      <c r="E143" s="3">
        <v>1</v>
      </c>
      <c r="F143" s="3">
        <v>1</v>
      </c>
      <c r="G143" s="3">
        <v>1</v>
      </c>
      <c r="H143" s="3">
        <v>1</v>
      </c>
      <c r="I143" s="9">
        <f t="shared" si="5"/>
        <v>90</v>
      </c>
    </row>
    <row r="144" spans="1:9">
      <c r="A144" s="3">
        <v>16</v>
      </c>
      <c r="B144" s="56"/>
      <c r="C144" s="7" t="s">
        <v>229</v>
      </c>
      <c r="D144" s="3">
        <v>90</v>
      </c>
      <c r="E144" s="3">
        <v>1</v>
      </c>
      <c r="F144" s="3">
        <v>1</v>
      </c>
      <c r="G144" s="3">
        <v>1</v>
      </c>
      <c r="H144" s="3">
        <v>1</v>
      </c>
      <c r="I144" s="9">
        <f t="shared" si="5"/>
        <v>90</v>
      </c>
    </row>
    <row r="145" spans="1:9">
      <c r="A145" s="3">
        <v>17</v>
      </c>
      <c r="B145" s="56"/>
      <c r="C145" s="7" t="s">
        <v>230</v>
      </c>
      <c r="D145" s="3">
        <v>90</v>
      </c>
      <c r="E145" s="3">
        <v>1</v>
      </c>
      <c r="F145" s="3">
        <v>1</v>
      </c>
      <c r="G145" s="3">
        <v>1</v>
      </c>
      <c r="H145" s="3">
        <v>1</v>
      </c>
      <c r="I145" s="9">
        <f t="shared" si="5"/>
        <v>90</v>
      </c>
    </row>
    <row r="146" spans="1:9">
      <c r="A146" s="3">
        <v>18</v>
      </c>
      <c r="B146" s="56"/>
      <c r="C146" s="7" t="s">
        <v>231</v>
      </c>
      <c r="D146" s="3">
        <v>90</v>
      </c>
      <c r="E146" s="3">
        <v>1</v>
      </c>
      <c r="F146" s="3">
        <v>1</v>
      </c>
      <c r="G146" s="3">
        <v>1</v>
      </c>
      <c r="H146" s="3">
        <v>1</v>
      </c>
      <c r="I146" s="9">
        <f t="shared" si="5"/>
        <v>90</v>
      </c>
    </row>
    <row r="147" spans="1:9">
      <c r="A147" s="3">
        <v>19</v>
      </c>
      <c r="B147" s="56"/>
      <c r="C147" s="7" t="s">
        <v>232</v>
      </c>
      <c r="D147" s="3">
        <v>90</v>
      </c>
      <c r="E147" s="3">
        <v>1</v>
      </c>
      <c r="F147" s="3">
        <v>1</v>
      </c>
      <c r="G147" s="3">
        <v>1</v>
      </c>
      <c r="H147" s="3">
        <v>1</v>
      </c>
      <c r="I147" s="9">
        <f t="shared" si="5"/>
        <v>90</v>
      </c>
    </row>
    <row r="148" spans="1:9">
      <c r="A148" s="3">
        <v>20</v>
      </c>
      <c r="B148" s="56"/>
      <c r="C148" s="7" t="s">
        <v>233</v>
      </c>
      <c r="D148" s="3">
        <v>150</v>
      </c>
      <c r="E148" s="3">
        <v>1</v>
      </c>
      <c r="F148" s="3">
        <v>1</v>
      </c>
      <c r="G148" s="3">
        <v>1</v>
      </c>
      <c r="H148" s="3">
        <v>1.5</v>
      </c>
      <c r="I148" s="9">
        <f t="shared" si="5"/>
        <v>225</v>
      </c>
    </row>
    <row r="149" spans="1:9">
      <c r="A149" s="3">
        <v>21</v>
      </c>
      <c r="B149" s="56"/>
      <c r="C149" s="7" t="s">
        <v>234</v>
      </c>
      <c r="D149" s="3">
        <v>180</v>
      </c>
      <c r="E149" s="3">
        <v>1</v>
      </c>
      <c r="F149" s="3">
        <v>1</v>
      </c>
      <c r="G149" s="3">
        <v>1</v>
      </c>
      <c r="H149" s="3">
        <v>1</v>
      </c>
      <c r="I149" s="9">
        <f t="shared" si="5"/>
        <v>180</v>
      </c>
    </row>
    <row r="150" spans="1:9">
      <c r="A150" s="3">
        <v>22</v>
      </c>
      <c r="B150" s="56"/>
      <c r="C150" s="7" t="s">
        <v>235</v>
      </c>
      <c r="D150" s="3">
        <v>90</v>
      </c>
      <c r="E150" s="3">
        <v>1</v>
      </c>
      <c r="F150" s="3">
        <v>1</v>
      </c>
      <c r="G150" s="3">
        <v>1</v>
      </c>
      <c r="H150" s="3">
        <v>1</v>
      </c>
      <c r="I150" s="9">
        <f t="shared" si="5"/>
        <v>90</v>
      </c>
    </row>
    <row r="151" spans="1:9">
      <c r="A151" s="3">
        <v>23</v>
      </c>
      <c r="B151" s="56"/>
      <c r="C151" s="7" t="s">
        <v>236</v>
      </c>
      <c r="D151" s="3">
        <v>90</v>
      </c>
      <c r="E151" s="3">
        <v>1</v>
      </c>
      <c r="F151" s="3">
        <v>1</v>
      </c>
      <c r="G151" s="3">
        <v>1</v>
      </c>
      <c r="H151" s="3">
        <v>1</v>
      </c>
      <c r="I151" s="9">
        <f t="shared" si="5"/>
        <v>90</v>
      </c>
    </row>
    <row r="152" spans="1:9">
      <c r="A152" s="3">
        <v>24</v>
      </c>
      <c r="B152" s="56"/>
      <c r="C152" s="7" t="s">
        <v>237</v>
      </c>
      <c r="D152" s="3">
        <v>100</v>
      </c>
      <c r="E152" s="3">
        <v>1</v>
      </c>
      <c r="F152" s="3">
        <v>1</v>
      </c>
      <c r="G152" s="3">
        <v>1</v>
      </c>
      <c r="H152" s="3">
        <v>1</v>
      </c>
      <c r="I152" s="9">
        <f t="shared" si="5"/>
        <v>100</v>
      </c>
    </row>
    <row r="153" spans="1:9">
      <c r="A153" s="3">
        <v>25</v>
      </c>
      <c r="B153" s="56"/>
      <c r="C153" s="7" t="s">
        <v>238</v>
      </c>
      <c r="D153" s="3">
        <v>90</v>
      </c>
      <c r="E153" s="3">
        <v>1</v>
      </c>
      <c r="F153" s="3">
        <v>1</v>
      </c>
      <c r="G153" s="3">
        <v>1</v>
      </c>
      <c r="H153" s="3">
        <v>1</v>
      </c>
      <c r="I153" s="9">
        <f t="shared" si="5"/>
        <v>90</v>
      </c>
    </row>
    <row r="154" spans="1:9">
      <c r="A154" s="3">
        <v>26</v>
      </c>
      <c r="B154" s="56"/>
      <c r="C154" s="7" t="s">
        <v>239</v>
      </c>
      <c r="D154" s="3">
        <v>90</v>
      </c>
      <c r="E154" s="3">
        <v>1</v>
      </c>
      <c r="F154" s="3">
        <v>1</v>
      </c>
      <c r="G154" s="3">
        <v>1</v>
      </c>
      <c r="H154" s="3">
        <v>1</v>
      </c>
      <c r="I154" s="9">
        <f t="shared" si="5"/>
        <v>90</v>
      </c>
    </row>
    <row r="155" spans="1:9">
      <c r="A155" s="3">
        <v>27</v>
      </c>
      <c r="B155" s="56"/>
      <c r="C155" s="7" t="s">
        <v>240</v>
      </c>
      <c r="D155" s="3">
        <v>90</v>
      </c>
      <c r="E155" s="3">
        <v>1</v>
      </c>
      <c r="F155" s="3">
        <v>1</v>
      </c>
      <c r="G155" s="3">
        <v>1</v>
      </c>
      <c r="H155" s="3">
        <v>1</v>
      </c>
      <c r="I155" s="9">
        <f t="shared" si="5"/>
        <v>90</v>
      </c>
    </row>
    <row r="156" spans="1:9">
      <c r="A156" s="3">
        <v>28</v>
      </c>
      <c r="B156" s="56"/>
      <c r="C156" s="7" t="s">
        <v>241</v>
      </c>
      <c r="D156" s="3">
        <v>120</v>
      </c>
      <c r="E156" s="3">
        <v>1</v>
      </c>
      <c r="F156" s="3">
        <v>1</v>
      </c>
      <c r="G156" s="3">
        <v>1</v>
      </c>
      <c r="H156" s="3">
        <v>1.5</v>
      </c>
      <c r="I156" s="9">
        <f t="shared" si="5"/>
        <v>180</v>
      </c>
    </row>
    <row r="157" spans="1:9">
      <c r="A157" s="3">
        <v>29</v>
      </c>
      <c r="B157" s="56"/>
      <c r="C157" s="7" t="s">
        <v>242</v>
      </c>
      <c r="D157" s="3">
        <v>120</v>
      </c>
      <c r="E157" s="3">
        <v>1</v>
      </c>
      <c r="F157" s="3">
        <v>1</v>
      </c>
      <c r="G157" s="3">
        <v>1</v>
      </c>
      <c r="H157" s="3">
        <v>1.5</v>
      </c>
      <c r="I157" s="9">
        <f t="shared" si="5"/>
        <v>180</v>
      </c>
    </row>
    <row r="158" spans="1:9">
      <c r="A158" s="3">
        <v>30</v>
      </c>
      <c r="B158" s="56"/>
      <c r="C158" s="7" t="s">
        <v>243</v>
      </c>
      <c r="D158" s="3">
        <v>120</v>
      </c>
      <c r="E158" s="3">
        <v>1</v>
      </c>
      <c r="F158" s="3">
        <v>1</v>
      </c>
      <c r="G158" s="3">
        <v>1</v>
      </c>
      <c r="H158" s="3">
        <v>1.5</v>
      </c>
      <c r="I158" s="9">
        <f t="shared" si="5"/>
        <v>180</v>
      </c>
    </row>
    <row r="159" spans="1:9">
      <c r="A159" s="3">
        <v>31</v>
      </c>
      <c r="B159" s="56"/>
      <c r="C159" s="7" t="s">
        <v>244</v>
      </c>
      <c r="D159" s="3">
        <v>150</v>
      </c>
      <c r="E159" s="3">
        <v>1</v>
      </c>
      <c r="F159" s="3">
        <v>1</v>
      </c>
      <c r="G159" s="3">
        <v>1</v>
      </c>
      <c r="H159" s="3">
        <v>1.5</v>
      </c>
      <c r="I159" s="9">
        <f t="shared" si="5"/>
        <v>225</v>
      </c>
    </row>
    <row r="160" spans="1:9">
      <c r="A160" s="3">
        <v>32</v>
      </c>
      <c r="B160" s="56"/>
      <c r="C160" s="7" t="s">
        <v>245</v>
      </c>
      <c r="D160" s="3">
        <v>90</v>
      </c>
      <c r="E160" s="3">
        <v>1</v>
      </c>
      <c r="F160" s="3">
        <v>1</v>
      </c>
      <c r="G160" s="3">
        <v>1</v>
      </c>
      <c r="H160" s="3">
        <v>1</v>
      </c>
      <c r="I160" s="9">
        <f t="shared" si="5"/>
        <v>90</v>
      </c>
    </row>
    <row r="161" spans="1:9">
      <c r="A161" s="3">
        <v>33</v>
      </c>
      <c r="B161" s="56"/>
      <c r="C161" s="7" t="s">
        <v>246</v>
      </c>
      <c r="D161" s="3">
        <v>150</v>
      </c>
      <c r="E161" s="3">
        <v>1</v>
      </c>
      <c r="F161" s="3">
        <v>1</v>
      </c>
      <c r="G161" s="3">
        <v>1</v>
      </c>
      <c r="H161" s="3">
        <v>1.5</v>
      </c>
      <c r="I161" s="9">
        <f t="shared" si="5"/>
        <v>225</v>
      </c>
    </row>
    <row r="162" spans="1:9">
      <c r="A162" s="3">
        <v>34</v>
      </c>
      <c r="B162" s="56"/>
      <c r="C162" s="7" t="s">
        <v>247</v>
      </c>
      <c r="D162" s="3">
        <v>420</v>
      </c>
      <c r="E162" s="3">
        <v>1</v>
      </c>
      <c r="F162" s="3">
        <v>1</v>
      </c>
      <c r="G162" s="3">
        <v>1</v>
      </c>
      <c r="H162" s="3">
        <v>1.5</v>
      </c>
      <c r="I162" s="9">
        <f t="shared" si="5"/>
        <v>630</v>
      </c>
    </row>
    <row r="163" spans="1:9">
      <c r="A163" s="3">
        <v>35</v>
      </c>
      <c r="B163" s="56"/>
      <c r="C163" s="7" t="s">
        <v>248</v>
      </c>
      <c r="D163" s="3">
        <v>420</v>
      </c>
      <c r="E163" s="3">
        <v>1</v>
      </c>
      <c r="F163" s="3">
        <v>1</v>
      </c>
      <c r="G163" s="3">
        <v>1</v>
      </c>
      <c r="H163" s="3">
        <v>1.5</v>
      </c>
      <c r="I163" s="9">
        <f t="shared" si="5"/>
        <v>630</v>
      </c>
    </row>
    <row r="164" spans="1:9">
      <c r="A164" s="3">
        <v>36</v>
      </c>
      <c r="B164" s="56"/>
      <c r="C164" s="7" t="s">
        <v>249</v>
      </c>
      <c r="D164" s="3">
        <v>420</v>
      </c>
      <c r="E164" s="3">
        <v>1</v>
      </c>
      <c r="F164" s="3">
        <v>1</v>
      </c>
      <c r="G164" s="3">
        <v>1</v>
      </c>
      <c r="H164" s="3">
        <v>1.5</v>
      </c>
      <c r="I164" s="9">
        <f t="shared" si="5"/>
        <v>630</v>
      </c>
    </row>
    <row r="165" spans="1:9">
      <c r="A165" s="3">
        <v>37</v>
      </c>
      <c r="B165" s="56"/>
      <c r="C165" s="7" t="s">
        <v>250</v>
      </c>
      <c r="D165" s="3">
        <v>420</v>
      </c>
      <c r="E165" s="3">
        <v>1</v>
      </c>
      <c r="F165" s="3">
        <v>1</v>
      </c>
      <c r="G165" s="3">
        <v>1</v>
      </c>
      <c r="H165" s="3">
        <v>1.5</v>
      </c>
      <c r="I165" s="9">
        <f t="shared" si="5"/>
        <v>630</v>
      </c>
    </row>
    <row r="166" spans="1:9">
      <c r="A166" s="3">
        <v>38</v>
      </c>
      <c r="B166" s="56"/>
      <c r="C166" s="7" t="s">
        <v>251</v>
      </c>
      <c r="D166" s="3">
        <v>120</v>
      </c>
      <c r="E166" s="3">
        <v>1</v>
      </c>
      <c r="F166" s="3">
        <v>1</v>
      </c>
      <c r="G166" s="3">
        <v>1</v>
      </c>
      <c r="H166" s="3">
        <v>1.5</v>
      </c>
      <c r="I166" s="9">
        <f t="shared" si="5"/>
        <v>180</v>
      </c>
    </row>
    <row r="167" spans="1:9">
      <c r="A167" s="3">
        <v>39</v>
      </c>
      <c r="B167" s="56"/>
      <c r="C167" s="7" t="s">
        <v>252</v>
      </c>
      <c r="D167" s="3">
        <v>120</v>
      </c>
      <c r="E167" s="3">
        <v>1</v>
      </c>
      <c r="F167" s="3">
        <v>1</v>
      </c>
      <c r="G167" s="3">
        <v>1</v>
      </c>
      <c r="H167" s="3">
        <v>1.5</v>
      </c>
      <c r="I167" s="9">
        <f t="shared" si="5"/>
        <v>180</v>
      </c>
    </row>
    <row r="168" spans="1:9">
      <c r="A168" s="3">
        <v>40</v>
      </c>
      <c r="B168" s="56"/>
      <c r="C168" s="57" t="s">
        <v>253</v>
      </c>
      <c r="D168" s="3">
        <v>100</v>
      </c>
      <c r="E168" s="3">
        <v>1</v>
      </c>
      <c r="F168" s="3">
        <v>1</v>
      </c>
      <c r="G168" s="3">
        <v>1</v>
      </c>
      <c r="H168" s="3">
        <v>1</v>
      </c>
      <c r="I168" s="9">
        <f t="shared" si="5"/>
        <v>100</v>
      </c>
    </row>
    <row r="169" spans="1:9">
      <c r="A169" s="3">
        <v>41</v>
      </c>
      <c r="B169" s="56"/>
      <c r="C169" s="57" t="s">
        <v>254</v>
      </c>
      <c r="D169" s="3">
        <v>100</v>
      </c>
      <c r="E169" s="3">
        <v>1</v>
      </c>
      <c r="F169" s="3">
        <v>1</v>
      </c>
      <c r="G169" s="3">
        <v>1</v>
      </c>
      <c r="H169" s="3">
        <v>1</v>
      </c>
      <c r="I169" s="9">
        <f t="shared" si="5"/>
        <v>100</v>
      </c>
    </row>
    <row r="170" spans="1:9">
      <c r="A170" s="3">
        <v>42</v>
      </c>
      <c r="B170" s="56"/>
      <c r="C170" s="57" t="s">
        <v>255</v>
      </c>
      <c r="D170" s="3">
        <v>100</v>
      </c>
      <c r="E170" s="3">
        <v>1</v>
      </c>
      <c r="F170" s="3">
        <v>1</v>
      </c>
      <c r="G170" s="3">
        <v>1</v>
      </c>
      <c r="H170" s="3">
        <v>1</v>
      </c>
      <c r="I170" s="9">
        <f t="shared" si="5"/>
        <v>100</v>
      </c>
    </row>
    <row r="171" spans="1:9">
      <c r="A171" s="3">
        <v>43</v>
      </c>
      <c r="B171" s="56"/>
      <c r="C171" s="57" t="s">
        <v>256</v>
      </c>
      <c r="D171" s="3">
        <v>100</v>
      </c>
      <c r="E171" s="3">
        <v>1</v>
      </c>
      <c r="F171" s="3">
        <v>1</v>
      </c>
      <c r="G171" s="3">
        <v>1</v>
      </c>
      <c r="H171" s="3">
        <v>1</v>
      </c>
      <c r="I171" s="9">
        <f t="shared" si="5"/>
        <v>100</v>
      </c>
    </row>
    <row r="172" spans="1:9">
      <c r="A172" s="3">
        <v>44</v>
      </c>
      <c r="B172" s="56"/>
      <c r="C172" s="57" t="s">
        <v>257</v>
      </c>
      <c r="D172" s="3">
        <v>100</v>
      </c>
      <c r="E172" s="3">
        <v>1</v>
      </c>
      <c r="F172" s="3">
        <v>1</v>
      </c>
      <c r="G172" s="3">
        <v>1</v>
      </c>
      <c r="H172" s="3">
        <v>1</v>
      </c>
      <c r="I172" s="9">
        <f t="shared" si="5"/>
        <v>100</v>
      </c>
    </row>
    <row r="173" spans="1:9">
      <c r="A173" s="3">
        <v>45</v>
      </c>
      <c r="B173" s="56"/>
      <c r="C173" s="57" t="s">
        <v>258</v>
      </c>
      <c r="D173" s="3">
        <v>90</v>
      </c>
      <c r="E173" s="3">
        <v>1</v>
      </c>
      <c r="F173" s="3">
        <v>1</v>
      </c>
      <c r="G173" s="3">
        <v>1</v>
      </c>
      <c r="H173" s="3">
        <v>1</v>
      </c>
      <c r="I173" s="9">
        <f t="shared" si="5"/>
        <v>90</v>
      </c>
    </row>
    <row r="174" spans="1:9">
      <c r="A174" s="5" t="s">
        <v>178</v>
      </c>
      <c r="B174" s="8" t="s">
        <v>179</v>
      </c>
      <c r="C174" s="8"/>
      <c r="D174" s="8"/>
      <c r="E174" s="8"/>
      <c r="F174" s="8"/>
      <c r="G174" s="8"/>
      <c r="H174" s="8"/>
      <c r="I174" s="3"/>
    </row>
    <row r="175" spans="1:9">
      <c r="A175" s="5"/>
      <c r="B175" s="9" t="s">
        <v>180</v>
      </c>
      <c r="C175" s="9"/>
      <c r="D175" s="9">
        <v>15</v>
      </c>
      <c r="E175" s="9">
        <f>SUM(E129:E173)</f>
        <v>45</v>
      </c>
      <c r="F175" s="9">
        <v>1</v>
      </c>
      <c r="G175" s="9">
        <v>1</v>
      </c>
      <c r="H175" s="9">
        <v>1</v>
      </c>
      <c r="I175" s="9">
        <f>D175*E175*F175*G175*H175</f>
        <v>675</v>
      </c>
    </row>
    <row r="176" spans="1:9">
      <c r="A176" s="5" t="s">
        <v>181</v>
      </c>
      <c r="B176" s="5" t="s">
        <v>182</v>
      </c>
      <c r="C176" s="3" t="s">
        <v>183</v>
      </c>
      <c r="D176" s="3">
        <v>200</v>
      </c>
      <c r="E176" s="3">
        <v>1.4</v>
      </c>
      <c r="F176" s="10"/>
      <c r="G176" s="10"/>
      <c r="H176" s="10"/>
      <c r="I176" s="9">
        <f>D176*E176</f>
        <v>280</v>
      </c>
    </row>
    <row r="177" spans="1:9">
      <c r="A177" s="5" t="s">
        <v>184</v>
      </c>
      <c r="B177" s="5" t="s">
        <v>185</v>
      </c>
      <c r="C177" s="3" t="s">
        <v>183</v>
      </c>
      <c r="D177" s="3">
        <v>500</v>
      </c>
      <c r="E177" s="3">
        <v>1</v>
      </c>
      <c r="F177" s="10"/>
      <c r="G177" s="10"/>
      <c r="H177" s="10"/>
      <c r="I177" s="17">
        <f>D177*E177</f>
        <v>500</v>
      </c>
    </row>
    <row r="178" ht="29.1" customHeight="1" spans="1:9">
      <c r="A178" s="5" t="s">
        <v>186</v>
      </c>
      <c r="B178" s="11" t="s">
        <v>187</v>
      </c>
      <c r="C178" s="12" t="s">
        <v>188</v>
      </c>
      <c r="D178" s="3">
        <f>SUM(I129:I177)</f>
        <v>9201</v>
      </c>
      <c r="E178" s="13">
        <v>0.3</v>
      </c>
      <c r="F178" s="10"/>
      <c r="G178" s="10"/>
      <c r="H178" s="10"/>
      <c r="I178" s="9">
        <f>D178*E178</f>
        <v>2760.3</v>
      </c>
    </row>
    <row r="179" spans="1:9">
      <c r="A179" s="14" t="s">
        <v>259</v>
      </c>
      <c r="B179" s="14"/>
      <c r="C179" s="15" t="s">
        <v>190</v>
      </c>
      <c r="D179" s="16">
        <f>D178+I178</f>
        <v>11961.3</v>
      </c>
      <c r="E179" s="16"/>
      <c r="F179" s="16"/>
      <c r="G179" s="16"/>
      <c r="H179" s="16"/>
      <c r="I179" s="16"/>
    </row>
    <row r="180" ht="29.1" hidden="1" customHeight="1" spans="1:9">
      <c r="A180" s="1" t="s">
        <v>260</v>
      </c>
      <c r="B180" s="2"/>
      <c r="C180" s="2"/>
      <c r="D180" s="2"/>
      <c r="E180" s="2"/>
      <c r="F180" s="2"/>
      <c r="G180" s="2"/>
      <c r="H180" s="2"/>
      <c r="I180" s="2"/>
    </row>
    <row r="181" hidden="1" spans="1:9">
      <c r="A181" s="3" t="s">
        <v>1</v>
      </c>
      <c r="B181" s="3" t="s">
        <v>145</v>
      </c>
      <c r="C181" s="4"/>
      <c r="D181" s="3" t="s">
        <v>146</v>
      </c>
      <c r="E181" s="3" t="s">
        <v>147</v>
      </c>
      <c r="F181" s="3" t="s">
        <v>148</v>
      </c>
      <c r="G181" s="3" t="s">
        <v>149</v>
      </c>
      <c r="H181" s="3" t="s">
        <v>150</v>
      </c>
      <c r="I181" s="17" t="s">
        <v>151</v>
      </c>
    </row>
    <row r="182" hidden="1" spans="1:9">
      <c r="A182" s="5" t="s">
        <v>152</v>
      </c>
      <c r="B182" s="5" t="s">
        <v>153</v>
      </c>
      <c r="C182" s="5"/>
      <c r="D182" s="5"/>
      <c r="E182" s="5"/>
      <c r="F182" s="5"/>
      <c r="G182" s="5"/>
      <c r="H182" s="5"/>
      <c r="I182" s="3"/>
    </row>
    <row r="183" hidden="1" spans="1:9">
      <c r="A183" s="3">
        <v>2</v>
      </c>
      <c r="B183" s="6"/>
      <c r="C183" s="7" t="s">
        <v>162</v>
      </c>
      <c r="D183" s="3">
        <v>90</v>
      </c>
      <c r="E183" s="3">
        <v>1</v>
      </c>
      <c r="F183" s="3">
        <v>1</v>
      </c>
      <c r="G183" s="3">
        <v>1</v>
      </c>
      <c r="H183" s="3">
        <v>1.5</v>
      </c>
      <c r="I183" s="9">
        <f>D183*E183*F183*G183*H183</f>
        <v>135</v>
      </c>
    </row>
    <row r="184" hidden="1" spans="1:9">
      <c r="A184" s="3">
        <v>3</v>
      </c>
      <c r="B184" s="6"/>
      <c r="C184" s="7" t="s">
        <v>156</v>
      </c>
      <c r="D184" s="3">
        <v>90</v>
      </c>
      <c r="E184" s="3">
        <v>1</v>
      </c>
      <c r="F184" s="3">
        <v>1</v>
      </c>
      <c r="G184" s="3">
        <v>1</v>
      </c>
      <c r="H184" s="3">
        <v>1.5</v>
      </c>
      <c r="I184" s="9">
        <f>D184*E184*F184*G184*H184</f>
        <v>135</v>
      </c>
    </row>
    <row r="185" hidden="1" spans="1:9">
      <c r="A185" s="3">
        <v>6</v>
      </c>
      <c r="B185" s="6"/>
      <c r="C185" s="7" t="s">
        <v>199</v>
      </c>
      <c r="D185" s="3">
        <v>70</v>
      </c>
      <c r="E185" s="3">
        <v>1</v>
      </c>
      <c r="F185" s="3">
        <v>1</v>
      </c>
      <c r="G185" s="3">
        <v>1</v>
      </c>
      <c r="H185" s="3">
        <v>1.5</v>
      </c>
      <c r="I185" s="9">
        <f>D185*E185*F185*G185*H185</f>
        <v>105</v>
      </c>
    </row>
    <row r="186" hidden="1" spans="1:9">
      <c r="A186" s="5" t="s">
        <v>178</v>
      </c>
      <c r="B186" s="8" t="s">
        <v>179</v>
      </c>
      <c r="C186" s="8"/>
      <c r="D186" s="8"/>
      <c r="E186" s="8"/>
      <c r="F186" s="8"/>
      <c r="G186" s="8"/>
      <c r="H186" s="3"/>
      <c r="I186" s="3"/>
    </row>
    <row r="187" hidden="1" spans="1:9">
      <c r="A187" s="5"/>
      <c r="B187" s="9" t="s">
        <v>180</v>
      </c>
      <c r="C187" s="9"/>
      <c r="D187" s="9">
        <v>15</v>
      </c>
      <c r="E187" s="9">
        <f>SUM(E183:E185)</f>
        <v>3</v>
      </c>
      <c r="F187" s="9">
        <v>1</v>
      </c>
      <c r="G187" s="9">
        <v>1</v>
      </c>
      <c r="H187" s="3">
        <v>1.5</v>
      </c>
      <c r="I187" s="9">
        <f>D187*E187*F187*G187*H187</f>
        <v>67.5</v>
      </c>
    </row>
    <row r="188" hidden="1" spans="1:9">
      <c r="A188" s="5" t="s">
        <v>181</v>
      </c>
      <c r="B188" s="5" t="s">
        <v>182</v>
      </c>
      <c r="C188" s="3" t="s">
        <v>183</v>
      </c>
      <c r="D188" s="3">
        <v>100</v>
      </c>
      <c r="E188" s="3">
        <v>1.4</v>
      </c>
      <c r="F188" s="10"/>
      <c r="G188" s="10"/>
      <c r="H188" s="10"/>
      <c r="I188" s="9">
        <f>D188*E188</f>
        <v>140</v>
      </c>
    </row>
    <row r="189" hidden="1" spans="1:9">
      <c r="A189" s="5" t="s">
        <v>184</v>
      </c>
      <c r="B189" s="11" t="s">
        <v>187</v>
      </c>
      <c r="C189" s="12" t="s">
        <v>188</v>
      </c>
      <c r="D189" s="3">
        <f>SUM(I183:I188)</f>
        <v>582.5</v>
      </c>
      <c r="E189" s="13">
        <v>0.1</v>
      </c>
      <c r="F189" s="10"/>
      <c r="G189" s="10"/>
      <c r="H189" s="10"/>
      <c r="I189" s="9">
        <f>D189*E189</f>
        <v>58.25</v>
      </c>
    </row>
    <row r="190" hidden="1" spans="1:9">
      <c r="A190" s="14" t="s">
        <v>189</v>
      </c>
      <c r="B190" s="14"/>
      <c r="C190" s="15" t="s">
        <v>190</v>
      </c>
      <c r="D190" s="16">
        <f>D189+I189</f>
        <v>640.75</v>
      </c>
      <c r="E190" s="16"/>
      <c r="F190" s="16"/>
      <c r="G190" s="16"/>
      <c r="H190" s="16"/>
      <c r="I190" s="16"/>
    </row>
    <row r="191" ht="29.1" hidden="1" customHeight="1" spans="1:9">
      <c r="A191" s="1" t="s">
        <v>261</v>
      </c>
      <c r="B191" s="2"/>
      <c r="C191" s="2"/>
      <c r="D191" s="2"/>
      <c r="E191" s="2"/>
      <c r="F191" s="2"/>
      <c r="G191" s="2"/>
      <c r="H191" s="2"/>
      <c r="I191" s="2"/>
    </row>
    <row r="192" hidden="1" spans="1:9">
      <c r="A192" s="3" t="s">
        <v>1</v>
      </c>
      <c r="B192" s="3" t="s">
        <v>145</v>
      </c>
      <c r="C192" s="4"/>
      <c r="D192" s="3" t="s">
        <v>146</v>
      </c>
      <c r="E192" s="3" t="s">
        <v>147</v>
      </c>
      <c r="F192" s="3" t="s">
        <v>148</v>
      </c>
      <c r="G192" s="3" t="s">
        <v>149</v>
      </c>
      <c r="H192" s="3" t="s">
        <v>150</v>
      </c>
      <c r="I192" s="17" t="s">
        <v>151</v>
      </c>
    </row>
    <row r="193" hidden="1" spans="1:9">
      <c r="A193" s="5" t="s">
        <v>152</v>
      </c>
      <c r="B193" s="5" t="s">
        <v>153</v>
      </c>
      <c r="C193" s="5"/>
      <c r="D193" s="5"/>
      <c r="E193" s="5"/>
      <c r="F193" s="5"/>
      <c r="G193" s="5"/>
      <c r="H193" s="5"/>
      <c r="I193" s="3"/>
    </row>
    <row r="194" hidden="1" spans="1:9">
      <c r="A194" s="3">
        <v>2</v>
      </c>
      <c r="B194" s="6" t="s">
        <v>262</v>
      </c>
      <c r="C194" s="7" t="s">
        <v>162</v>
      </c>
      <c r="D194" s="3">
        <v>90</v>
      </c>
      <c r="E194" s="3">
        <v>1</v>
      </c>
      <c r="F194" s="3">
        <v>1</v>
      </c>
      <c r="G194" s="3">
        <v>1</v>
      </c>
      <c r="H194" s="3">
        <v>1.5</v>
      </c>
      <c r="I194" s="9">
        <f>D194*E194*F194*G194*H194</f>
        <v>135</v>
      </c>
    </row>
    <row r="195" hidden="1" spans="1:9">
      <c r="A195" s="3">
        <v>5</v>
      </c>
      <c r="B195" s="6"/>
      <c r="C195" s="7" t="s">
        <v>160</v>
      </c>
      <c r="D195" s="3">
        <v>90</v>
      </c>
      <c r="E195" s="3">
        <v>1</v>
      </c>
      <c r="F195" s="3">
        <v>1</v>
      </c>
      <c r="G195" s="3">
        <v>1</v>
      </c>
      <c r="H195" s="3">
        <v>1.5</v>
      </c>
      <c r="I195" s="9">
        <f>D195*E195*F195*G195*H195</f>
        <v>135</v>
      </c>
    </row>
    <row r="196" hidden="1" spans="1:9">
      <c r="A196" s="3">
        <v>6</v>
      </c>
      <c r="B196" s="6"/>
      <c r="C196" s="7" t="s">
        <v>263</v>
      </c>
      <c r="D196" s="3">
        <v>90</v>
      </c>
      <c r="E196" s="3">
        <v>1</v>
      </c>
      <c r="F196" s="3">
        <v>1</v>
      </c>
      <c r="G196" s="3">
        <v>1</v>
      </c>
      <c r="H196" s="3">
        <v>1.5</v>
      </c>
      <c r="I196" s="9">
        <f>D196*E196*F196*G196*H196</f>
        <v>135</v>
      </c>
    </row>
    <row r="197" hidden="1" spans="1:9">
      <c r="A197" s="5" t="s">
        <v>178</v>
      </c>
      <c r="B197" s="8" t="s">
        <v>179</v>
      </c>
      <c r="C197" s="8"/>
      <c r="D197" s="8"/>
      <c r="E197" s="8"/>
      <c r="F197" s="8"/>
      <c r="G197" s="8"/>
      <c r="H197" s="3"/>
      <c r="I197" s="3"/>
    </row>
    <row r="198" hidden="1" spans="1:9">
      <c r="A198" s="5"/>
      <c r="B198" s="9" t="s">
        <v>180</v>
      </c>
      <c r="C198" s="9"/>
      <c r="D198" s="9">
        <v>15</v>
      </c>
      <c r="E198" s="9">
        <f>SUM(E194:E196)</f>
        <v>3</v>
      </c>
      <c r="F198" s="9">
        <v>1</v>
      </c>
      <c r="G198" s="9">
        <v>1</v>
      </c>
      <c r="H198" s="3">
        <v>1.5</v>
      </c>
      <c r="I198" s="9">
        <f>D198*E198*F198*G198*H198</f>
        <v>67.5</v>
      </c>
    </row>
    <row r="199" hidden="1" spans="1:9">
      <c r="A199" s="5" t="s">
        <v>181</v>
      </c>
      <c r="B199" s="5" t="s">
        <v>182</v>
      </c>
      <c r="C199" s="3" t="s">
        <v>183</v>
      </c>
      <c r="D199" s="3">
        <v>200</v>
      </c>
      <c r="E199" s="3">
        <v>1.4</v>
      </c>
      <c r="F199" s="10"/>
      <c r="G199" s="10"/>
      <c r="H199" s="10"/>
      <c r="I199" s="9">
        <f>D199*E199</f>
        <v>280</v>
      </c>
    </row>
    <row r="200" hidden="1" spans="1:9">
      <c r="A200" s="5" t="s">
        <v>184</v>
      </c>
      <c r="B200" s="11" t="s">
        <v>187</v>
      </c>
      <c r="C200" s="12" t="s">
        <v>188</v>
      </c>
      <c r="D200" s="3">
        <f>SUM(I194:I199)</f>
        <v>752.5</v>
      </c>
      <c r="E200" s="13">
        <v>0.1</v>
      </c>
      <c r="F200" s="10"/>
      <c r="G200" s="10"/>
      <c r="H200" s="10"/>
      <c r="I200" s="9">
        <f>D200*E200</f>
        <v>75.25</v>
      </c>
    </row>
    <row r="201" ht="21.95" hidden="1" customHeight="1" spans="1:9">
      <c r="A201" s="14" t="s">
        <v>189</v>
      </c>
      <c r="B201" s="14"/>
      <c r="C201" s="15" t="s">
        <v>190</v>
      </c>
      <c r="D201" s="16">
        <f>D200+I200</f>
        <v>827.75</v>
      </c>
      <c r="E201" s="16"/>
      <c r="F201" s="16"/>
      <c r="G201" s="16"/>
      <c r="H201" s="16"/>
      <c r="I201" s="16"/>
    </row>
    <row r="202" ht="29.1" customHeight="1" spans="1:9">
      <c r="A202" s="1" t="s">
        <v>264</v>
      </c>
      <c r="B202" s="2"/>
      <c r="C202" s="2"/>
      <c r="D202" s="2"/>
      <c r="E202" s="2"/>
      <c r="F202" s="2"/>
      <c r="G202" s="2"/>
      <c r="H202" s="2"/>
      <c r="I202" s="2"/>
    </row>
    <row r="203" spans="1:9">
      <c r="A203" s="3" t="s">
        <v>1</v>
      </c>
      <c r="B203" s="3" t="s">
        <v>145</v>
      </c>
      <c r="C203" s="4"/>
      <c r="D203" s="3" t="s">
        <v>146</v>
      </c>
      <c r="E203" s="3" t="s">
        <v>147</v>
      </c>
      <c r="F203" s="3" t="s">
        <v>148</v>
      </c>
      <c r="G203" s="3" t="s">
        <v>149</v>
      </c>
      <c r="H203" s="3" t="s">
        <v>150</v>
      </c>
      <c r="I203" s="17" t="s">
        <v>151</v>
      </c>
    </row>
    <row r="204" spans="1:9">
      <c r="A204" s="5" t="s">
        <v>152</v>
      </c>
      <c r="B204" s="5" t="s">
        <v>153</v>
      </c>
      <c r="C204" s="5"/>
      <c r="D204" s="5"/>
      <c r="E204" s="5"/>
      <c r="F204" s="5"/>
      <c r="G204" s="5"/>
      <c r="H204" s="5"/>
      <c r="I204" s="3"/>
    </row>
    <row r="205" spans="1:9">
      <c r="A205" s="3">
        <v>1</v>
      </c>
      <c r="B205" s="6" t="s">
        <v>118</v>
      </c>
      <c r="C205" s="7" t="s">
        <v>154</v>
      </c>
      <c r="D205" s="3">
        <v>5</v>
      </c>
      <c r="E205" s="3">
        <v>1</v>
      </c>
      <c r="F205" s="3">
        <v>1</v>
      </c>
      <c r="G205" s="3">
        <v>1</v>
      </c>
      <c r="H205" s="3">
        <v>1</v>
      </c>
      <c r="I205" s="9">
        <f t="shared" ref="I205:I211" si="6">D205*E205*F205*G205*H205</f>
        <v>5</v>
      </c>
    </row>
    <row r="206" spans="1:9">
      <c r="A206" s="3">
        <v>2</v>
      </c>
      <c r="B206" s="6"/>
      <c r="C206" s="7" t="s">
        <v>218</v>
      </c>
      <c r="D206" s="3">
        <v>20</v>
      </c>
      <c r="E206" s="3">
        <v>1</v>
      </c>
      <c r="F206" s="3">
        <v>1</v>
      </c>
      <c r="G206" s="3">
        <v>1</v>
      </c>
      <c r="H206" s="3">
        <v>1</v>
      </c>
      <c r="I206" s="9">
        <f t="shared" si="6"/>
        <v>20</v>
      </c>
    </row>
    <row r="207" spans="1:9">
      <c r="A207" s="3">
        <v>3</v>
      </c>
      <c r="B207" s="6"/>
      <c r="C207" s="7" t="s">
        <v>160</v>
      </c>
      <c r="D207" s="3">
        <v>90</v>
      </c>
      <c r="E207" s="3">
        <v>1</v>
      </c>
      <c r="F207" s="3">
        <v>1</v>
      </c>
      <c r="G207" s="3">
        <v>1</v>
      </c>
      <c r="H207" s="3">
        <v>1</v>
      </c>
      <c r="I207" s="9">
        <f t="shared" si="6"/>
        <v>90</v>
      </c>
    </row>
    <row r="208" spans="1:9">
      <c r="A208" s="3">
        <v>4</v>
      </c>
      <c r="B208" s="6"/>
      <c r="C208" s="7" t="s">
        <v>263</v>
      </c>
      <c r="D208" s="3">
        <v>90</v>
      </c>
      <c r="E208" s="3">
        <v>1</v>
      </c>
      <c r="F208" s="3">
        <v>1</v>
      </c>
      <c r="G208" s="3">
        <v>1</v>
      </c>
      <c r="H208" s="3">
        <v>1</v>
      </c>
      <c r="I208" s="9">
        <f t="shared" si="6"/>
        <v>90</v>
      </c>
    </row>
    <row r="209" spans="1:9">
      <c r="A209" s="3">
        <v>5</v>
      </c>
      <c r="B209" s="6"/>
      <c r="C209" s="7" t="s">
        <v>162</v>
      </c>
      <c r="D209" s="3">
        <v>90</v>
      </c>
      <c r="E209" s="3">
        <v>1</v>
      </c>
      <c r="F209" s="3">
        <v>1</v>
      </c>
      <c r="G209" s="3">
        <v>1</v>
      </c>
      <c r="H209" s="3">
        <v>1</v>
      </c>
      <c r="I209" s="9">
        <f t="shared" si="6"/>
        <v>90</v>
      </c>
    </row>
    <row r="210" spans="1:9">
      <c r="A210" s="3">
        <v>6</v>
      </c>
      <c r="B210" s="6"/>
      <c r="C210" s="7" t="s">
        <v>156</v>
      </c>
      <c r="D210" s="3">
        <v>90</v>
      </c>
      <c r="E210" s="3">
        <v>1</v>
      </c>
      <c r="F210" s="3">
        <v>1</v>
      </c>
      <c r="G210" s="3">
        <v>1</v>
      </c>
      <c r="H210" s="3">
        <v>1</v>
      </c>
      <c r="I210" s="9">
        <f t="shared" si="6"/>
        <v>90</v>
      </c>
    </row>
    <row r="211" spans="1:9">
      <c r="A211" s="3">
        <v>7</v>
      </c>
      <c r="B211" s="6"/>
      <c r="C211" s="7" t="s">
        <v>199</v>
      </c>
      <c r="D211" s="3">
        <v>70</v>
      </c>
      <c r="E211" s="3">
        <v>1</v>
      </c>
      <c r="F211" s="3">
        <v>1</v>
      </c>
      <c r="G211" s="3">
        <v>1</v>
      </c>
      <c r="H211" s="3">
        <v>1</v>
      </c>
      <c r="I211" s="9">
        <f t="shared" si="6"/>
        <v>70</v>
      </c>
    </row>
    <row r="212" spans="1:9">
      <c r="A212" s="5" t="s">
        <v>178</v>
      </c>
      <c r="B212" s="8" t="s">
        <v>179</v>
      </c>
      <c r="C212" s="8"/>
      <c r="D212" s="8"/>
      <c r="E212" s="8"/>
      <c r="F212" s="8"/>
      <c r="G212" s="8"/>
      <c r="H212" s="8"/>
      <c r="I212" s="3"/>
    </row>
    <row r="213" spans="1:9">
      <c r="A213" s="5"/>
      <c r="B213" s="9" t="s">
        <v>180</v>
      </c>
      <c r="C213" s="9"/>
      <c r="D213" s="9">
        <v>15</v>
      </c>
      <c r="E213" s="9">
        <f>SUM(E205:E211)</f>
        <v>7</v>
      </c>
      <c r="F213" s="9">
        <v>1</v>
      </c>
      <c r="G213" s="9">
        <v>1</v>
      </c>
      <c r="H213" s="9">
        <v>1</v>
      </c>
      <c r="I213" s="9">
        <f>D213*E213*F213*G213*H213</f>
        <v>105</v>
      </c>
    </row>
    <row r="214" spans="1:9">
      <c r="A214" s="5" t="s">
        <v>181</v>
      </c>
      <c r="B214" s="5" t="s">
        <v>182</v>
      </c>
      <c r="C214" s="3" t="s">
        <v>183</v>
      </c>
      <c r="D214" s="3">
        <v>100</v>
      </c>
      <c r="E214" s="3">
        <v>1.4</v>
      </c>
      <c r="F214" s="10"/>
      <c r="G214" s="10"/>
      <c r="H214" s="10"/>
      <c r="I214" s="9">
        <f>D214*E214</f>
        <v>140</v>
      </c>
    </row>
    <row r="215" spans="1:9">
      <c r="A215" s="5" t="s">
        <v>184</v>
      </c>
      <c r="B215" s="5" t="s">
        <v>185</v>
      </c>
      <c r="C215" s="3" t="s">
        <v>183</v>
      </c>
      <c r="D215" s="3">
        <v>500</v>
      </c>
      <c r="E215" s="3">
        <v>1</v>
      </c>
      <c r="F215" s="10"/>
      <c r="G215" s="10"/>
      <c r="H215" s="10"/>
      <c r="I215" s="17">
        <f>D215*E215</f>
        <v>500</v>
      </c>
    </row>
    <row r="216" spans="1:9">
      <c r="A216" s="5" t="s">
        <v>186</v>
      </c>
      <c r="B216" s="11" t="s">
        <v>187</v>
      </c>
      <c r="C216" s="12" t="s">
        <v>188</v>
      </c>
      <c r="D216" s="3">
        <f>SUM(I205:I215)</f>
        <v>1200</v>
      </c>
      <c r="E216" s="13">
        <v>0.1</v>
      </c>
      <c r="F216" s="10"/>
      <c r="G216" s="10"/>
      <c r="H216" s="10"/>
      <c r="I216" s="9">
        <f>D216*E216</f>
        <v>120</v>
      </c>
    </row>
    <row r="217" ht="32.1" customHeight="1" spans="1:9">
      <c r="A217" s="14" t="s">
        <v>189</v>
      </c>
      <c r="B217" s="14"/>
      <c r="C217" s="15" t="s">
        <v>190</v>
      </c>
      <c r="D217" s="16">
        <f>D216+I216</f>
        <v>1320</v>
      </c>
      <c r="E217" s="16"/>
      <c r="F217" s="16"/>
      <c r="G217" s="16"/>
      <c r="H217" s="16"/>
      <c r="I217" s="16"/>
    </row>
    <row r="218" ht="36" customHeight="1" spans="1:9">
      <c r="A218" s="1" t="s">
        <v>265</v>
      </c>
      <c r="B218" s="2"/>
      <c r="C218" s="2"/>
      <c r="D218" s="2"/>
      <c r="E218" s="2"/>
      <c r="F218" s="2"/>
      <c r="G218" s="2"/>
      <c r="H218" s="2"/>
      <c r="I218" s="2"/>
    </row>
    <row r="219" spans="1:9">
      <c r="A219" s="3" t="s">
        <v>1</v>
      </c>
      <c r="B219" s="3" t="s">
        <v>145</v>
      </c>
      <c r="C219" s="4"/>
      <c r="D219" s="3" t="s">
        <v>146</v>
      </c>
      <c r="E219" s="3" t="s">
        <v>147</v>
      </c>
      <c r="F219" s="3" t="s">
        <v>148</v>
      </c>
      <c r="G219" s="3" t="s">
        <v>149</v>
      </c>
      <c r="H219" s="3" t="s">
        <v>150</v>
      </c>
      <c r="I219" s="17" t="s">
        <v>151</v>
      </c>
    </row>
    <row r="220" spans="1:9">
      <c r="A220" s="5" t="s">
        <v>152</v>
      </c>
      <c r="B220" s="5" t="s">
        <v>153</v>
      </c>
      <c r="C220" s="5"/>
      <c r="D220" s="5"/>
      <c r="E220" s="5"/>
      <c r="F220" s="5"/>
      <c r="G220" s="5"/>
      <c r="H220" s="5"/>
      <c r="I220" s="9"/>
    </row>
    <row r="221" spans="1:9">
      <c r="A221" s="3">
        <v>1</v>
      </c>
      <c r="B221" s="6" t="s">
        <v>118</v>
      </c>
      <c r="C221" s="47" t="s">
        <v>160</v>
      </c>
      <c r="D221" s="3">
        <v>90</v>
      </c>
      <c r="E221" s="3">
        <v>1</v>
      </c>
      <c r="F221" s="3">
        <v>1</v>
      </c>
      <c r="G221" s="3">
        <v>1</v>
      </c>
      <c r="H221" s="3">
        <v>1</v>
      </c>
      <c r="I221" s="9">
        <f t="shared" ref="I221:I226" si="7">D221*E221*F221*G221*H221</f>
        <v>90</v>
      </c>
    </row>
    <row r="222" spans="1:9">
      <c r="A222" s="3">
        <v>2</v>
      </c>
      <c r="B222" s="6"/>
      <c r="C222" s="7" t="s">
        <v>195</v>
      </c>
      <c r="D222" s="3">
        <v>110</v>
      </c>
      <c r="E222" s="3">
        <v>1</v>
      </c>
      <c r="F222" s="3">
        <v>1</v>
      </c>
      <c r="G222" s="3">
        <v>1</v>
      </c>
      <c r="H222" s="3">
        <v>1</v>
      </c>
      <c r="I222" s="9">
        <f t="shared" si="7"/>
        <v>110</v>
      </c>
    </row>
    <row r="223" spans="1:9">
      <c r="A223" s="3">
        <v>3</v>
      </c>
      <c r="B223" s="6"/>
      <c r="C223" s="7" t="s">
        <v>162</v>
      </c>
      <c r="D223" s="3">
        <v>90</v>
      </c>
      <c r="E223" s="3">
        <v>1</v>
      </c>
      <c r="F223" s="3">
        <v>1</v>
      </c>
      <c r="G223" s="3">
        <v>1</v>
      </c>
      <c r="H223" s="3">
        <v>1</v>
      </c>
      <c r="I223" s="9">
        <f t="shared" si="7"/>
        <v>90</v>
      </c>
    </row>
    <row r="224" spans="1:9">
      <c r="A224" s="3">
        <v>4</v>
      </c>
      <c r="B224" s="6"/>
      <c r="C224" s="7" t="s">
        <v>263</v>
      </c>
      <c r="D224" s="3">
        <v>110</v>
      </c>
      <c r="E224" s="3">
        <v>1</v>
      </c>
      <c r="F224" s="3">
        <v>1</v>
      </c>
      <c r="G224" s="3">
        <v>1</v>
      </c>
      <c r="H224" s="3">
        <v>1</v>
      </c>
      <c r="I224" s="9">
        <f t="shared" si="7"/>
        <v>110</v>
      </c>
    </row>
    <row r="225" spans="1:9">
      <c r="A225" s="3">
        <v>5</v>
      </c>
      <c r="B225" s="6"/>
      <c r="C225" s="7" t="s">
        <v>200</v>
      </c>
      <c r="D225" s="3">
        <v>150</v>
      </c>
      <c r="E225" s="3">
        <v>1</v>
      </c>
      <c r="F225" s="3">
        <v>1</v>
      </c>
      <c r="G225" s="3">
        <v>1</v>
      </c>
      <c r="H225" s="58">
        <v>1.5</v>
      </c>
      <c r="I225" s="9">
        <f t="shared" si="7"/>
        <v>225</v>
      </c>
    </row>
    <row r="226" spans="1:9">
      <c r="A226" s="3">
        <v>6</v>
      </c>
      <c r="B226" s="6"/>
      <c r="C226" s="7" t="s">
        <v>266</v>
      </c>
      <c r="D226" s="3">
        <v>150</v>
      </c>
      <c r="E226" s="3">
        <v>1</v>
      </c>
      <c r="F226" s="3">
        <v>1</v>
      </c>
      <c r="G226" s="3">
        <v>1</v>
      </c>
      <c r="H226" s="58">
        <v>1.5</v>
      </c>
      <c r="I226" s="9">
        <f t="shared" si="7"/>
        <v>225</v>
      </c>
    </row>
    <row r="227" spans="1:9">
      <c r="A227" s="5" t="s">
        <v>178</v>
      </c>
      <c r="B227" s="8" t="s">
        <v>179</v>
      </c>
      <c r="C227" s="8"/>
      <c r="D227" s="8"/>
      <c r="E227" s="8"/>
      <c r="F227" s="8"/>
      <c r="G227" s="8"/>
      <c r="H227" s="8"/>
      <c r="I227" s="9"/>
    </row>
    <row r="228" spans="1:9">
      <c r="A228" s="5"/>
      <c r="B228" s="9" t="s">
        <v>180</v>
      </c>
      <c r="C228" s="9"/>
      <c r="D228" s="9">
        <v>15</v>
      </c>
      <c r="E228" s="9">
        <f>SUM(E221:E226)</f>
        <v>6</v>
      </c>
      <c r="F228" s="9">
        <v>1</v>
      </c>
      <c r="G228" s="9">
        <v>1</v>
      </c>
      <c r="H228" s="9">
        <v>1</v>
      </c>
      <c r="I228" s="9">
        <f>D228*E228*F228*G228*H228</f>
        <v>90</v>
      </c>
    </row>
    <row r="229" spans="1:9">
      <c r="A229" s="5" t="s">
        <v>181</v>
      </c>
      <c r="B229" s="5" t="s">
        <v>182</v>
      </c>
      <c r="C229" s="3" t="s">
        <v>183</v>
      </c>
      <c r="D229" s="3">
        <v>200</v>
      </c>
      <c r="E229" s="3">
        <v>1.4</v>
      </c>
      <c r="F229" s="10"/>
      <c r="G229" s="10"/>
      <c r="H229" s="10"/>
      <c r="I229" s="9">
        <f>D229*E229</f>
        <v>280</v>
      </c>
    </row>
    <row r="230" spans="1:9">
      <c r="A230" s="5" t="s">
        <v>184</v>
      </c>
      <c r="B230" s="5" t="s">
        <v>185</v>
      </c>
      <c r="C230" s="3" t="s">
        <v>183</v>
      </c>
      <c r="D230" s="3">
        <v>500</v>
      </c>
      <c r="E230" s="3">
        <v>1</v>
      </c>
      <c r="F230" s="10"/>
      <c r="G230" s="10"/>
      <c r="H230" s="10"/>
      <c r="I230" s="17">
        <f>D230*E230</f>
        <v>500</v>
      </c>
    </row>
    <row r="231" spans="1:9">
      <c r="A231" s="5" t="s">
        <v>186</v>
      </c>
      <c r="B231" s="11" t="s">
        <v>187</v>
      </c>
      <c r="C231" s="12" t="s">
        <v>188</v>
      </c>
      <c r="D231" s="3">
        <f>SUM(I220:I230)</f>
        <v>1720</v>
      </c>
      <c r="E231" s="13">
        <v>0.1</v>
      </c>
      <c r="F231" s="10"/>
      <c r="G231" s="10"/>
      <c r="H231" s="10"/>
      <c r="I231" s="9">
        <f>D231*E231</f>
        <v>172</v>
      </c>
    </row>
    <row r="232" spans="1:9">
      <c r="A232" s="14" t="s">
        <v>189</v>
      </c>
      <c r="B232" s="14"/>
      <c r="C232" s="15" t="s">
        <v>190</v>
      </c>
      <c r="D232" s="16">
        <f>D231+I231</f>
        <v>1892</v>
      </c>
      <c r="E232" s="16"/>
      <c r="F232" s="16"/>
      <c r="G232" s="16"/>
      <c r="H232" s="16"/>
      <c r="I232" s="16"/>
    </row>
    <row r="233" ht="36.95" customHeight="1" spans="1:9">
      <c r="A233" s="1" t="s">
        <v>267</v>
      </c>
      <c r="B233" s="2"/>
      <c r="C233" s="2"/>
      <c r="D233" s="2"/>
      <c r="E233" s="2"/>
      <c r="F233" s="2"/>
      <c r="G233" s="2"/>
      <c r="H233" s="2"/>
      <c r="I233" s="2"/>
    </row>
    <row r="234" spans="1:9">
      <c r="A234" s="3" t="s">
        <v>1</v>
      </c>
      <c r="B234" s="3" t="s">
        <v>145</v>
      </c>
      <c r="C234" s="4"/>
      <c r="D234" s="3" t="s">
        <v>146</v>
      </c>
      <c r="E234" s="3" t="s">
        <v>147</v>
      </c>
      <c r="F234" s="3" t="s">
        <v>148</v>
      </c>
      <c r="G234" s="3" t="s">
        <v>149</v>
      </c>
      <c r="H234" s="3" t="s">
        <v>150</v>
      </c>
      <c r="I234" s="17" t="s">
        <v>151</v>
      </c>
    </row>
    <row r="235" spans="1:9">
      <c r="A235" s="5" t="s">
        <v>152</v>
      </c>
      <c r="B235" s="5" t="s">
        <v>153</v>
      </c>
      <c r="C235" s="5"/>
      <c r="D235" s="5"/>
      <c r="E235" s="5"/>
      <c r="F235" s="5"/>
      <c r="G235" s="5"/>
      <c r="H235" s="5"/>
      <c r="I235" s="3"/>
    </row>
    <row r="236" spans="1:9">
      <c r="A236" s="3">
        <v>1</v>
      </c>
      <c r="B236" s="6" t="s">
        <v>268</v>
      </c>
      <c r="C236" s="59" t="s">
        <v>154</v>
      </c>
      <c r="D236" s="3">
        <v>5</v>
      </c>
      <c r="E236" s="3">
        <v>1</v>
      </c>
      <c r="F236" s="3">
        <v>1</v>
      </c>
      <c r="G236" s="3">
        <v>5</v>
      </c>
      <c r="H236" s="3">
        <v>1</v>
      </c>
      <c r="I236" s="9">
        <f t="shared" ref="I236:I255" si="8">D236*E236*F236*G236*H236</f>
        <v>25</v>
      </c>
    </row>
    <row r="237" spans="1:9">
      <c r="A237" s="3">
        <v>2</v>
      </c>
      <c r="B237" s="6"/>
      <c r="C237" s="59" t="s">
        <v>155</v>
      </c>
      <c r="D237" s="3">
        <v>20</v>
      </c>
      <c r="E237" s="3">
        <v>1</v>
      </c>
      <c r="F237" s="3">
        <v>1</v>
      </c>
      <c r="G237" s="3">
        <v>5</v>
      </c>
      <c r="H237" s="3">
        <v>1</v>
      </c>
      <c r="I237" s="9">
        <f t="shared" si="8"/>
        <v>100</v>
      </c>
    </row>
    <row r="238" spans="1:24">
      <c r="A238" s="3">
        <v>3</v>
      </c>
      <c r="B238" s="6"/>
      <c r="C238" s="59" t="s">
        <v>269</v>
      </c>
      <c r="D238" s="3">
        <v>15</v>
      </c>
      <c r="E238" s="3">
        <v>1</v>
      </c>
      <c r="F238" s="3">
        <v>1</v>
      </c>
      <c r="G238" s="3">
        <v>5</v>
      </c>
      <c r="H238" s="3">
        <v>1</v>
      </c>
      <c r="I238" s="9">
        <f t="shared" si="8"/>
        <v>75</v>
      </c>
      <c r="P238" s="1"/>
      <c r="Q238" s="2"/>
      <c r="R238" s="2"/>
      <c r="S238" s="2"/>
      <c r="T238" s="2"/>
      <c r="U238" s="2"/>
      <c r="V238" s="2"/>
      <c r="W238" s="2"/>
      <c r="X238" s="2"/>
    </row>
    <row r="239" spans="1:24">
      <c r="A239" s="3">
        <v>4</v>
      </c>
      <c r="B239" s="6"/>
      <c r="C239" s="59" t="s">
        <v>270</v>
      </c>
      <c r="D239" s="3">
        <v>60</v>
      </c>
      <c r="E239" s="3">
        <v>1</v>
      </c>
      <c r="F239" s="3">
        <v>1</v>
      </c>
      <c r="G239" s="3">
        <v>5</v>
      </c>
      <c r="H239" s="3">
        <v>1</v>
      </c>
      <c r="I239" s="9">
        <f t="shared" si="8"/>
        <v>300</v>
      </c>
      <c r="P239" s="3"/>
      <c r="Q239" s="3"/>
      <c r="R239" s="4"/>
      <c r="S239" s="3"/>
      <c r="T239" s="3"/>
      <c r="U239" s="3"/>
      <c r="V239" s="3"/>
      <c r="W239" s="3"/>
      <c r="X239" s="17"/>
    </row>
    <row r="240" spans="1:24">
      <c r="A240" s="3">
        <v>5</v>
      </c>
      <c r="B240" s="6"/>
      <c r="C240" s="59" t="s">
        <v>160</v>
      </c>
      <c r="D240" s="3">
        <v>90</v>
      </c>
      <c r="E240" s="3">
        <v>1</v>
      </c>
      <c r="F240" s="3">
        <v>1</v>
      </c>
      <c r="G240" s="3">
        <v>5</v>
      </c>
      <c r="H240" s="3">
        <v>1</v>
      </c>
      <c r="I240" s="9">
        <f t="shared" si="8"/>
        <v>450</v>
      </c>
      <c r="P240" s="5"/>
      <c r="Q240" s="5"/>
      <c r="R240" s="5"/>
      <c r="S240" s="5"/>
      <c r="T240" s="5"/>
      <c r="U240" s="5"/>
      <c r="V240" s="5"/>
      <c r="W240" s="5"/>
      <c r="X240" s="3"/>
    </row>
    <row r="241" spans="1:24">
      <c r="A241" s="3">
        <v>6</v>
      </c>
      <c r="B241" s="6"/>
      <c r="C241" s="59" t="s">
        <v>161</v>
      </c>
      <c r="D241" s="3">
        <v>135</v>
      </c>
      <c r="E241" s="3">
        <v>1</v>
      </c>
      <c r="F241" s="3">
        <v>1</v>
      </c>
      <c r="G241" s="3">
        <v>5</v>
      </c>
      <c r="H241" s="3">
        <v>1</v>
      </c>
      <c r="I241" s="9">
        <f t="shared" si="8"/>
        <v>675</v>
      </c>
      <c r="P241" s="3"/>
      <c r="Q241" s="6"/>
      <c r="R241" s="59"/>
      <c r="S241" s="3"/>
      <c r="T241" s="3"/>
      <c r="U241" s="3"/>
      <c r="V241" s="3"/>
      <c r="W241" s="3"/>
      <c r="X241" s="9"/>
    </row>
    <row r="242" spans="1:24">
      <c r="A242" s="3">
        <v>7</v>
      </c>
      <c r="B242" s="6"/>
      <c r="C242" s="59" t="s">
        <v>162</v>
      </c>
      <c r="D242" s="3">
        <v>90</v>
      </c>
      <c r="E242" s="3">
        <v>1</v>
      </c>
      <c r="F242" s="3">
        <v>1</v>
      </c>
      <c r="G242" s="3">
        <v>5</v>
      </c>
      <c r="H242" s="3">
        <v>1</v>
      </c>
      <c r="I242" s="9">
        <f t="shared" si="8"/>
        <v>450</v>
      </c>
      <c r="P242" s="3"/>
      <c r="Q242" s="6"/>
      <c r="R242" s="59"/>
      <c r="S242" s="3"/>
      <c r="T242" s="3"/>
      <c r="U242" s="3"/>
      <c r="V242" s="3"/>
      <c r="W242" s="3"/>
      <c r="X242" s="9"/>
    </row>
    <row r="243" spans="1:24">
      <c r="A243" s="3">
        <v>8</v>
      </c>
      <c r="B243" s="6"/>
      <c r="C243" s="59" t="s">
        <v>163</v>
      </c>
      <c r="D243" s="3">
        <v>90</v>
      </c>
      <c r="E243" s="3">
        <v>1</v>
      </c>
      <c r="F243" s="3">
        <v>1</v>
      </c>
      <c r="G243" s="3">
        <v>5</v>
      </c>
      <c r="H243" s="3">
        <v>1</v>
      </c>
      <c r="I243" s="9">
        <f t="shared" si="8"/>
        <v>450</v>
      </c>
      <c r="P243" s="3"/>
      <c r="Q243" s="6"/>
      <c r="R243" s="59"/>
      <c r="S243" s="3"/>
      <c r="T243" s="3"/>
      <c r="U243" s="3"/>
      <c r="V243" s="3"/>
      <c r="W243" s="3"/>
      <c r="X243" s="9"/>
    </row>
    <row r="244" spans="1:24">
      <c r="A244" s="3">
        <v>9</v>
      </c>
      <c r="B244" s="6"/>
      <c r="C244" s="59" t="s">
        <v>271</v>
      </c>
      <c r="D244" s="3">
        <v>110</v>
      </c>
      <c r="E244" s="3">
        <v>1</v>
      </c>
      <c r="F244" s="3">
        <v>1</v>
      </c>
      <c r="G244" s="3">
        <v>5</v>
      </c>
      <c r="H244" s="3">
        <v>1</v>
      </c>
      <c r="I244" s="9">
        <f t="shared" si="8"/>
        <v>550</v>
      </c>
      <c r="P244" s="3"/>
      <c r="Q244" s="6"/>
      <c r="R244" s="59"/>
      <c r="S244" s="3"/>
      <c r="T244" s="3"/>
      <c r="U244" s="3"/>
      <c r="V244" s="3"/>
      <c r="W244" s="3"/>
      <c r="X244" s="9"/>
    </row>
    <row r="245" spans="1:24">
      <c r="A245" s="3">
        <v>10</v>
      </c>
      <c r="B245" s="6"/>
      <c r="C245" s="59" t="s">
        <v>272</v>
      </c>
      <c r="D245" s="3">
        <v>110</v>
      </c>
      <c r="E245" s="3">
        <v>1</v>
      </c>
      <c r="F245" s="3">
        <v>1</v>
      </c>
      <c r="G245" s="3">
        <v>5</v>
      </c>
      <c r="H245" s="3">
        <v>1</v>
      </c>
      <c r="I245" s="9">
        <f t="shared" si="8"/>
        <v>550</v>
      </c>
      <c r="P245" s="3"/>
      <c r="Q245" s="6"/>
      <c r="R245" s="59"/>
      <c r="S245" s="3"/>
      <c r="T245" s="3"/>
      <c r="U245" s="3"/>
      <c r="V245" s="3"/>
      <c r="W245" s="3"/>
      <c r="X245" s="9"/>
    </row>
    <row r="246" spans="1:24">
      <c r="A246" s="3">
        <v>11</v>
      </c>
      <c r="B246" s="6"/>
      <c r="C246" s="59" t="s">
        <v>273</v>
      </c>
      <c r="D246" s="3">
        <v>150</v>
      </c>
      <c r="E246" s="3">
        <v>1</v>
      </c>
      <c r="F246" s="3">
        <v>1</v>
      </c>
      <c r="G246" s="3">
        <v>5</v>
      </c>
      <c r="H246" s="3">
        <v>1.5</v>
      </c>
      <c r="I246" s="9">
        <f t="shared" si="8"/>
        <v>1125</v>
      </c>
      <c r="P246" s="3"/>
      <c r="Q246" s="6"/>
      <c r="R246" s="59"/>
      <c r="S246" s="3"/>
      <c r="T246" s="3"/>
      <c r="U246" s="3"/>
      <c r="V246" s="3"/>
      <c r="W246" s="3"/>
      <c r="X246" s="9"/>
    </row>
    <row r="247" spans="1:24">
      <c r="A247" s="3">
        <v>12</v>
      </c>
      <c r="B247" s="6"/>
      <c r="C247" s="59" t="s">
        <v>168</v>
      </c>
      <c r="D247" s="3">
        <v>120</v>
      </c>
      <c r="E247" s="3">
        <v>1</v>
      </c>
      <c r="F247" s="3">
        <v>1</v>
      </c>
      <c r="G247" s="3">
        <v>5</v>
      </c>
      <c r="H247" s="3">
        <v>1.5</v>
      </c>
      <c r="I247" s="9">
        <f t="shared" si="8"/>
        <v>900</v>
      </c>
      <c r="P247" s="3"/>
      <c r="Q247" s="6"/>
      <c r="R247" s="59"/>
      <c r="S247" s="3"/>
      <c r="T247" s="3"/>
      <c r="U247" s="3"/>
      <c r="V247" s="3"/>
      <c r="W247" s="3"/>
      <c r="X247" s="9"/>
    </row>
    <row r="248" spans="1:24">
      <c r="A248" s="3">
        <v>13</v>
      </c>
      <c r="B248" s="6"/>
      <c r="C248" s="59" t="s">
        <v>169</v>
      </c>
      <c r="D248" s="3">
        <v>120</v>
      </c>
      <c r="E248" s="3">
        <v>1</v>
      </c>
      <c r="F248" s="3">
        <v>1</v>
      </c>
      <c r="G248" s="3">
        <v>5</v>
      </c>
      <c r="H248" s="3">
        <v>1.5</v>
      </c>
      <c r="I248" s="9">
        <f t="shared" si="8"/>
        <v>900</v>
      </c>
      <c r="P248" s="3"/>
      <c r="Q248" s="6"/>
      <c r="R248" s="59"/>
      <c r="S248" s="3"/>
      <c r="T248" s="3"/>
      <c r="U248" s="3"/>
      <c r="V248" s="3"/>
      <c r="W248" s="3"/>
      <c r="X248" s="9"/>
    </row>
    <row r="249" spans="1:24">
      <c r="A249" s="3">
        <v>14</v>
      </c>
      <c r="B249" s="6"/>
      <c r="C249" s="59" t="s">
        <v>170</v>
      </c>
      <c r="D249" s="3">
        <v>150</v>
      </c>
      <c r="E249" s="3">
        <v>1</v>
      </c>
      <c r="F249" s="3">
        <v>1</v>
      </c>
      <c r="G249" s="3">
        <v>5</v>
      </c>
      <c r="H249" s="3">
        <v>1.5</v>
      </c>
      <c r="I249" s="9">
        <f t="shared" si="8"/>
        <v>1125</v>
      </c>
      <c r="P249" s="3"/>
      <c r="Q249" s="6"/>
      <c r="R249" s="59"/>
      <c r="S249" s="3"/>
      <c r="T249" s="3"/>
      <c r="U249" s="3"/>
      <c r="V249" s="3"/>
      <c r="W249" s="3"/>
      <c r="X249" s="9"/>
    </row>
    <row r="250" spans="1:24">
      <c r="A250" s="3">
        <v>15</v>
      </c>
      <c r="B250" s="6"/>
      <c r="C250" s="59" t="s">
        <v>171</v>
      </c>
      <c r="D250" s="3">
        <v>90</v>
      </c>
      <c r="E250" s="3">
        <v>1</v>
      </c>
      <c r="F250" s="3">
        <v>1</v>
      </c>
      <c r="G250" s="3">
        <v>5</v>
      </c>
      <c r="H250" s="3">
        <v>1</v>
      </c>
      <c r="I250" s="9">
        <f t="shared" si="8"/>
        <v>450</v>
      </c>
      <c r="P250" s="3"/>
      <c r="Q250" s="6"/>
      <c r="R250" s="59"/>
      <c r="S250" s="3"/>
      <c r="T250" s="3"/>
      <c r="U250" s="3"/>
      <c r="V250" s="3"/>
      <c r="W250" s="3"/>
      <c r="X250" s="9"/>
    </row>
    <row r="251" spans="1:24">
      <c r="A251" s="3">
        <v>16</v>
      </c>
      <c r="B251" s="6"/>
      <c r="C251" s="59" t="s">
        <v>172</v>
      </c>
      <c r="D251" s="3">
        <v>150</v>
      </c>
      <c r="E251" s="3">
        <v>1</v>
      </c>
      <c r="F251" s="3">
        <v>1</v>
      </c>
      <c r="G251" s="3">
        <v>5</v>
      </c>
      <c r="H251" s="3">
        <v>1.5</v>
      </c>
      <c r="I251" s="9">
        <f t="shared" si="8"/>
        <v>1125</v>
      </c>
      <c r="P251" s="3"/>
      <c r="Q251" s="6"/>
      <c r="R251" s="59"/>
      <c r="S251" s="3"/>
      <c r="T251" s="3"/>
      <c r="U251" s="3"/>
      <c r="V251" s="3"/>
      <c r="W251" s="3"/>
      <c r="X251" s="9"/>
    </row>
    <row r="252" spans="1:24">
      <c r="A252" s="3">
        <v>17</v>
      </c>
      <c r="B252" s="6"/>
      <c r="C252" s="59" t="s">
        <v>175</v>
      </c>
      <c r="D252" s="3">
        <v>110</v>
      </c>
      <c r="E252" s="3">
        <v>1</v>
      </c>
      <c r="F252" s="3">
        <v>1</v>
      </c>
      <c r="G252" s="3">
        <v>5</v>
      </c>
      <c r="H252" s="3">
        <v>1</v>
      </c>
      <c r="I252" s="9">
        <f t="shared" si="8"/>
        <v>550</v>
      </c>
      <c r="P252" s="3"/>
      <c r="Q252" s="6"/>
      <c r="R252" s="59"/>
      <c r="S252" s="3"/>
      <c r="T252" s="3"/>
      <c r="U252" s="3"/>
      <c r="V252" s="3"/>
      <c r="W252" s="3"/>
      <c r="X252" s="9"/>
    </row>
    <row r="253" spans="1:24">
      <c r="A253" s="3">
        <v>18</v>
      </c>
      <c r="B253" s="6"/>
      <c r="C253" s="59" t="s">
        <v>176</v>
      </c>
      <c r="D253" s="3">
        <v>90</v>
      </c>
      <c r="E253" s="3">
        <v>1</v>
      </c>
      <c r="F253" s="3">
        <v>1</v>
      </c>
      <c r="G253" s="3">
        <v>5</v>
      </c>
      <c r="H253" s="3">
        <v>1</v>
      </c>
      <c r="I253" s="9">
        <f t="shared" si="8"/>
        <v>450</v>
      </c>
      <c r="P253" s="3"/>
      <c r="Q253" s="6"/>
      <c r="R253" s="59"/>
      <c r="S253" s="3"/>
      <c r="T253" s="3"/>
      <c r="U253" s="3"/>
      <c r="V253" s="3"/>
      <c r="W253" s="3"/>
      <c r="X253" s="9"/>
    </row>
    <row r="254" spans="1:24">
      <c r="A254" s="3">
        <v>19</v>
      </c>
      <c r="B254" s="6"/>
      <c r="C254" s="59" t="s">
        <v>274</v>
      </c>
      <c r="D254" s="3">
        <v>120</v>
      </c>
      <c r="E254" s="3">
        <v>1</v>
      </c>
      <c r="F254" s="3">
        <v>1</v>
      </c>
      <c r="G254" s="3">
        <v>5</v>
      </c>
      <c r="H254" s="3">
        <v>1.5</v>
      </c>
      <c r="I254" s="9">
        <f t="shared" si="8"/>
        <v>900</v>
      </c>
      <c r="P254" s="3"/>
      <c r="Q254" s="6"/>
      <c r="R254" s="59"/>
      <c r="S254" s="3"/>
      <c r="T254" s="3"/>
      <c r="U254" s="3"/>
      <c r="V254" s="3"/>
      <c r="W254" s="3"/>
      <c r="X254" s="9"/>
    </row>
    <row r="255" spans="1:24">
      <c r="A255" s="3">
        <v>20</v>
      </c>
      <c r="B255" s="6"/>
      <c r="C255" s="59" t="s">
        <v>275</v>
      </c>
      <c r="D255" s="3">
        <v>180</v>
      </c>
      <c r="E255" s="3">
        <v>1</v>
      </c>
      <c r="F255" s="3">
        <v>1</v>
      </c>
      <c r="G255" s="3">
        <v>5</v>
      </c>
      <c r="H255" s="3">
        <v>1</v>
      </c>
      <c r="I255" s="9">
        <f t="shared" si="8"/>
        <v>900</v>
      </c>
      <c r="P255" s="3"/>
      <c r="Q255" s="6"/>
      <c r="R255" s="59"/>
      <c r="S255" s="3"/>
      <c r="T255" s="3"/>
      <c r="U255" s="3"/>
      <c r="V255" s="3"/>
      <c r="W255" s="3"/>
      <c r="X255" s="9"/>
    </row>
    <row r="256" spans="1:24">
      <c r="A256" s="5" t="s">
        <v>178</v>
      </c>
      <c r="B256" s="8" t="s">
        <v>179</v>
      </c>
      <c r="C256" s="8"/>
      <c r="D256" s="8"/>
      <c r="E256" s="8"/>
      <c r="F256" s="8"/>
      <c r="G256" s="8"/>
      <c r="H256" s="8"/>
      <c r="I256" s="3"/>
      <c r="P256" s="3"/>
      <c r="Q256" s="6"/>
      <c r="R256" s="59"/>
      <c r="S256" s="3"/>
      <c r="T256" s="3"/>
      <c r="U256" s="3"/>
      <c r="V256" s="3"/>
      <c r="W256" s="3"/>
      <c r="X256" s="9"/>
    </row>
    <row r="257" spans="1:24">
      <c r="A257" s="5"/>
      <c r="B257" s="9" t="s">
        <v>180</v>
      </c>
      <c r="C257" s="9"/>
      <c r="D257" s="9">
        <v>15</v>
      </c>
      <c r="E257" s="9">
        <f>SUM(E236:E255)</f>
        <v>20</v>
      </c>
      <c r="F257" s="9">
        <v>1</v>
      </c>
      <c r="G257" s="9">
        <v>1</v>
      </c>
      <c r="H257" s="9">
        <v>1</v>
      </c>
      <c r="I257" s="9">
        <f>D257*E257*F257*G257*H257</f>
        <v>300</v>
      </c>
      <c r="P257" s="3"/>
      <c r="Q257" s="6"/>
      <c r="R257" s="59"/>
      <c r="S257" s="3"/>
      <c r="T257" s="3"/>
      <c r="U257" s="3"/>
      <c r="V257" s="3"/>
      <c r="W257" s="3"/>
      <c r="X257" s="9"/>
    </row>
    <row r="258" spans="1:24">
      <c r="A258" s="5" t="s">
        <v>181</v>
      </c>
      <c r="B258" s="5" t="s">
        <v>182</v>
      </c>
      <c r="C258" s="3" t="s">
        <v>183</v>
      </c>
      <c r="D258" s="3">
        <v>100</v>
      </c>
      <c r="E258" s="3">
        <v>1.4</v>
      </c>
      <c r="F258" s="10"/>
      <c r="G258" s="10"/>
      <c r="H258" s="10"/>
      <c r="I258" s="9">
        <f>D258*E258</f>
        <v>140</v>
      </c>
      <c r="P258" s="3"/>
      <c r="Q258" s="6"/>
      <c r="R258" s="59"/>
      <c r="S258" s="3"/>
      <c r="T258" s="3"/>
      <c r="U258" s="3"/>
      <c r="V258" s="3"/>
      <c r="W258" s="3"/>
      <c r="X258" s="9"/>
    </row>
    <row r="259" spans="1:24">
      <c r="A259" s="5" t="s">
        <v>184</v>
      </c>
      <c r="B259" s="5" t="s">
        <v>185</v>
      </c>
      <c r="C259" s="3" t="s">
        <v>183</v>
      </c>
      <c r="D259" s="3">
        <v>500</v>
      </c>
      <c r="E259" s="3">
        <v>1</v>
      </c>
      <c r="F259" s="10"/>
      <c r="G259" s="10"/>
      <c r="H259" s="10"/>
      <c r="I259" s="17">
        <f>D259*E259</f>
        <v>500</v>
      </c>
      <c r="P259" s="3"/>
      <c r="Q259" s="6"/>
      <c r="R259" s="59"/>
      <c r="S259" s="3"/>
      <c r="T259" s="3"/>
      <c r="U259" s="3"/>
      <c r="V259" s="3"/>
      <c r="W259" s="3"/>
      <c r="X259" s="9"/>
    </row>
    <row r="260" spans="1:24">
      <c r="A260" s="5" t="s">
        <v>186</v>
      </c>
      <c r="B260" s="11" t="s">
        <v>187</v>
      </c>
      <c r="C260" s="12" t="s">
        <v>188</v>
      </c>
      <c r="D260" s="3">
        <f>SUM(I236:I259)</f>
        <v>12990</v>
      </c>
      <c r="E260" s="13">
        <v>0.1</v>
      </c>
      <c r="F260" s="10"/>
      <c r="G260" s="10"/>
      <c r="H260" s="10"/>
      <c r="I260" s="9">
        <f>D260*E260</f>
        <v>1299</v>
      </c>
      <c r="P260" s="3"/>
      <c r="Q260" s="6"/>
      <c r="R260" s="59"/>
      <c r="S260" s="3"/>
      <c r="T260" s="3"/>
      <c r="U260" s="3"/>
      <c r="V260" s="3"/>
      <c r="W260" s="3"/>
      <c r="X260" s="9"/>
    </row>
    <row r="261" spans="1:24">
      <c r="A261" s="14" t="s">
        <v>189</v>
      </c>
      <c r="B261" s="14"/>
      <c r="C261" s="15" t="s">
        <v>190</v>
      </c>
      <c r="D261" s="16">
        <f>D260+I260</f>
        <v>14289</v>
      </c>
      <c r="E261" s="16"/>
      <c r="F261" s="16"/>
      <c r="G261" s="16"/>
      <c r="H261" s="16"/>
      <c r="I261" s="16"/>
      <c r="P261" s="3"/>
      <c r="Q261" s="6"/>
      <c r="R261" s="59"/>
      <c r="S261" s="3"/>
      <c r="T261" s="3"/>
      <c r="U261" s="3"/>
      <c r="V261" s="3"/>
      <c r="W261" s="3"/>
      <c r="X261" s="9"/>
    </row>
    <row r="262" ht="33.95" customHeight="1" spans="1:24">
      <c r="A262" s="1" t="s">
        <v>276</v>
      </c>
      <c r="B262" s="2"/>
      <c r="C262" s="2"/>
      <c r="D262" s="2"/>
      <c r="E262" s="2"/>
      <c r="F262" s="2"/>
      <c r="G262" s="2"/>
      <c r="H262" s="2"/>
      <c r="I262" s="2"/>
      <c r="P262" s="5"/>
      <c r="Q262" s="8"/>
      <c r="R262" s="8"/>
      <c r="S262" s="8"/>
      <c r="T262" s="8"/>
      <c r="U262" s="8"/>
      <c r="V262" s="8"/>
      <c r="W262" s="8"/>
      <c r="X262" s="3"/>
    </row>
    <row r="263" spans="1:24">
      <c r="A263" s="3" t="s">
        <v>1</v>
      </c>
      <c r="B263" s="3" t="s">
        <v>145</v>
      </c>
      <c r="C263" s="4"/>
      <c r="D263" s="3" t="s">
        <v>146</v>
      </c>
      <c r="E263" s="3" t="s">
        <v>147</v>
      </c>
      <c r="F263" s="3" t="s">
        <v>148</v>
      </c>
      <c r="G263" s="3" t="s">
        <v>149</v>
      </c>
      <c r="H263" s="3" t="s">
        <v>150</v>
      </c>
      <c r="I263" s="17" t="s">
        <v>151</v>
      </c>
      <c r="P263" s="5"/>
      <c r="Q263" s="9"/>
      <c r="R263" s="9"/>
      <c r="S263" s="9"/>
      <c r="T263" s="9"/>
      <c r="U263" s="9"/>
      <c r="V263" s="9"/>
      <c r="W263" s="9"/>
      <c r="X263" s="9"/>
    </row>
    <row r="264" spans="1:24">
      <c r="A264" s="5" t="s">
        <v>152</v>
      </c>
      <c r="B264" s="5" t="s">
        <v>153</v>
      </c>
      <c r="C264" s="5"/>
      <c r="D264" s="5"/>
      <c r="E264" s="5"/>
      <c r="F264" s="5"/>
      <c r="G264" s="5"/>
      <c r="H264" s="5"/>
      <c r="I264" s="3"/>
      <c r="P264" s="5"/>
      <c r="Q264" s="5"/>
      <c r="R264" s="3"/>
      <c r="S264" s="3"/>
      <c r="T264" s="3"/>
      <c r="U264" s="10"/>
      <c r="V264" s="10"/>
      <c r="W264" s="10"/>
      <c r="X264" s="9"/>
    </row>
    <row r="265" spans="1:24">
      <c r="A265" s="3">
        <v>1</v>
      </c>
      <c r="B265" s="6" t="s">
        <v>268</v>
      </c>
      <c r="C265" s="3" t="s">
        <v>154</v>
      </c>
      <c r="D265" s="3">
        <v>5</v>
      </c>
      <c r="E265" s="3">
        <v>1</v>
      </c>
      <c r="F265" s="3">
        <v>1</v>
      </c>
      <c r="G265" s="3">
        <v>5</v>
      </c>
      <c r="H265" s="3">
        <v>1</v>
      </c>
      <c r="I265" s="9">
        <f t="shared" ref="I265:I271" si="9">D265*E265*F265*G265*H265</f>
        <v>25</v>
      </c>
      <c r="P265" s="5"/>
      <c r="Q265" s="11"/>
      <c r="R265" s="12"/>
      <c r="S265" s="3"/>
      <c r="T265" s="13"/>
      <c r="U265" s="10"/>
      <c r="V265" s="10"/>
      <c r="W265" s="10"/>
      <c r="X265" s="9"/>
    </row>
    <row r="266" spans="1:24">
      <c r="A266" s="3">
        <v>2</v>
      </c>
      <c r="B266" s="6"/>
      <c r="C266" s="3" t="s">
        <v>155</v>
      </c>
      <c r="D266" s="3">
        <v>20</v>
      </c>
      <c r="E266" s="3">
        <v>1</v>
      </c>
      <c r="F266" s="3">
        <v>1</v>
      </c>
      <c r="G266" s="3">
        <v>5</v>
      </c>
      <c r="H266" s="3">
        <v>1</v>
      </c>
      <c r="I266" s="9">
        <f t="shared" si="9"/>
        <v>100</v>
      </c>
      <c r="P266" s="14"/>
      <c r="Q266" s="14"/>
      <c r="R266" s="15"/>
      <c r="S266" s="16"/>
      <c r="T266" s="16"/>
      <c r="U266" s="16"/>
      <c r="V266" s="16"/>
      <c r="W266" s="16"/>
      <c r="X266" s="16"/>
    </row>
    <row r="267" spans="1:9">
      <c r="A267" s="3">
        <v>3</v>
      </c>
      <c r="B267" s="6"/>
      <c r="C267" s="3" t="s">
        <v>160</v>
      </c>
      <c r="D267" s="3">
        <v>90</v>
      </c>
      <c r="E267" s="3">
        <v>1</v>
      </c>
      <c r="F267" s="3">
        <v>1</v>
      </c>
      <c r="G267" s="3">
        <v>5</v>
      </c>
      <c r="H267" s="3">
        <v>1</v>
      </c>
      <c r="I267" s="9">
        <f t="shared" si="9"/>
        <v>450</v>
      </c>
    </row>
    <row r="268" spans="1:9">
      <c r="A268" s="3">
        <v>4</v>
      </c>
      <c r="B268" s="6"/>
      <c r="C268" s="3" t="s">
        <v>162</v>
      </c>
      <c r="D268" s="3">
        <v>90</v>
      </c>
      <c r="E268" s="3">
        <v>1</v>
      </c>
      <c r="F268" s="3">
        <v>1</v>
      </c>
      <c r="G268" s="3">
        <v>5</v>
      </c>
      <c r="H268" s="3">
        <v>1</v>
      </c>
      <c r="I268" s="9">
        <f t="shared" si="9"/>
        <v>450</v>
      </c>
    </row>
    <row r="269" spans="1:9">
      <c r="A269" s="3">
        <v>5</v>
      </c>
      <c r="B269" s="6"/>
      <c r="C269" s="3" t="s">
        <v>163</v>
      </c>
      <c r="D269" s="3">
        <v>90</v>
      </c>
      <c r="E269" s="3">
        <v>1</v>
      </c>
      <c r="F269" s="3">
        <v>1</v>
      </c>
      <c r="G269" s="3">
        <v>5</v>
      </c>
      <c r="H269" s="3">
        <v>1</v>
      </c>
      <c r="I269" s="9">
        <f t="shared" si="9"/>
        <v>450</v>
      </c>
    </row>
    <row r="270" spans="1:9">
      <c r="A270" s="3">
        <v>6</v>
      </c>
      <c r="B270" s="6"/>
      <c r="C270" s="3" t="s">
        <v>271</v>
      </c>
      <c r="D270" s="3">
        <v>110</v>
      </c>
      <c r="E270" s="3">
        <v>1</v>
      </c>
      <c r="F270" s="3">
        <v>1</v>
      </c>
      <c r="G270" s="3">
        <v>5</v>
      </c>
      <c r="H270" s="3">
        <v>1</v>
      </c>
      <c r="I270" s="9">
        <f t="shared" si="9"/>
        <v>550</v>
      </c>
    </row>
    <row r="271" spans="1:9">
      <c r="A271" s="3">
        <v>7</v>
      </c>
      <c r="B271" s="6"/>
      <c r="C271" s="3" t="s">
        <v>270</v>
      </c>
      <c r="D271" s="3">
        <v>60</v>
      </c>
      <c r="E271" s="3">
        <v>1</v>
      </c>
      <c r="F271" s="3">
        <v>1</v>
      </c>
      <c r="G271" s="3">
        <v>5</v>
      </c>
      <c r="H271" s="3">
        <v>1</v>
      </c>
      <c r="I271" s="9">
        <f t="shared" si="9"/>
        <v>300</v>
      </c>
    </row>
    <row r="272" spans="1:9">
      <c r="A272" s="5" t="s">
        <v>178</v>
      </c>
      <c r="B272" s="8" t="s">
        <v>179</v>
      </c>
      <c r="C272" s="8"/>
      <c r="D272" s="8"/>
      <c r="E272" s="8"/>
      <c r="F272" s="8"/>
      <c r="G272" s="8"/>
      <c r="H272" s="8"/>
      <c r="I272" s="3"/>
    </row>
    <row r="273" spans="1:9">
      <c r="A273" s="5"/>
      <c r="B273" s="9" t="s">
        <v>180</v>
      </c>
      <c r="C273" s="9"/>
      <c r="D273" s="9">
        <v>15</v>
      </c>
      <c r="E273" s="9">
        <f>SUM(E265:E271)</f>
        <v>7</v>
      </c>
      <c r="F273" s="9">
        <v>1</v>
      </c>
      <c r="G273" s="9">
        <v>1</v>
      </c>
      <c r="H273" s="9">
        <v>1</v>
      </c>
      <c r="I273" s="9">
        <f>D273*E273*F273*G273*H273</f>
        <v>105</v>
      </c>
    </row>
    <row r="274" spans="1:9">
      <c r="A274" s="5" t="s">
        <v>181</v>
      </c>
      <c r="B274" s="5" t="s">
        <v>182</v>
      </c>
      <c r="C274" s="3" t="s">
        <v>183</v>
      </c>
      <c r="D274" s="3">
        <v>100</v>
      </c>
      <c r="E274" s="3">
        <v>1.4</v>
      </c>
      <c r="F274" s="10"/>
      <c r="G274" s="10"/>
      <c r="H274" s="10"/>
      <c r="I274" s="9">
        <f>D274*E274</f>
        <v>140</v>
      </c>
    </row>
    <row r="275" ht="18.95" customHeight="1" spans="1:9">
      <c r="A275" s="5" t="s">
        <v>184</v>
      </c>
      <c r="B275" s="5" t="s">
        <v>185</v>
      </c>
      <c r="C275" s="3" t="s">
        <v>183</v>
      </c>
      <c r="D275" s="3">
        <v>500</v>
      </c>
      <c r="E275" s="3">
        <v>1</v>
      </c>
      <c r="F275" s="10"/>
      <c r="G275" s="10"/>
      <c r="H275" s="10"/>
      <c r="I275" s="17">
        <f>D275*E275</f>
        <v>500</v>
      </c>
    </row>
    <row r="276" ht="23.1" customHeight="1" spans="1:9">
      <c r="A276" s="5" t="s">
        <v>186</v>
      </c>
      <c r="B276" s="11" t="s">
        <v>187</v>
      </c>
      <c r="C276" s="12" t="s">
        <v>188</v>
      </c>
      <c r="D276" s="3">
        <f>SUM(I265:I275)</f>
        <v>3070</v>
      </c>
      <c r="E276" s="13">
        <v>0.1</v>
      </c>
      <c r="F276" s="10"/>
      <c r="G276" s="10"/>
      <c r="H276" s="10"/>
      <c r="I276" s="9">
        <f>D276*E276</f>
        <v>307</v>
      </c>
    </row>
    <row r="277" ht="27.95" customHeight="1" spans="1:9">
      <c r="A277" s="14" t="s">
        <v>189</v>
      </c>
      <c r="B277" s="14"/>
      <c r="C277" s="15" t="s">
        <v>190</v>
      </c>
      <c r="D277" s="16">
        <f>D276+I276</f>
        <v>3377</v>
      </c>
      <c r="E277" s="16"/>
      <c r="F277" s="16"/>
      <c r="G277" s="16"/>
      <c r="H277" s="16"/>
      <c r="I277" s="16"/>
    </row>
    <row r="278" ht="36.95" customHeight="1" spans="1:9">
      <c r="A278" s="1" t="s">
        <v>277</v>
      </c>
      <c r="B278" s="2"/>
      <c r="C278" s="2"/>
      <c r="D278" s="2"/>
      <c r="E278" s="2"/>
      <c r="F278" s="2"/>
      <c r="G278" s="2"/>
      <c r="H278" s="2"/>
      <c r="I278" s="2"/>
    </row>
    <row r="279" spans="1:9">
      <c r="A279" s="3" t="s">
        <v>1</v>
      </c>
      <c r="B279" s="3" t="s">
        <v>145</v>
      </c>
      <c r="C279" s="4"/>
      <c r="D279" s="3" t="s">
        <v>146</v>
      </c>
      <c r="E279" s="3" t="s">
        <v>147</v>
      </c>
      <c r="F279" s="3" t="s">
        <v>148</v>
      </c>
      <c r="G279" s="3" t="s">
        <v>149</v>
      </c>
      <c r="H279" s="3" t="s">
        <v>150</v>
      </c>
      <c r="I279" s="17" t="s">
        <v>151</v>
      </c>
    </row>
    <row r="280" spans="1:9">
      <c r="A280" s="5" t="s">
        <v>152</v>
      </c>
      <c r="B280" s="5" t="s">
        <v>153</v>
      </c>
      <c r="C280" s="5"/>
      <c r="D280" s="5"/>
      <c r="E280" s="5"/>
      <c r="F280" s="5"/>
      <c r="G280" s="5"/>
      <c r="H280" s="5"/>
      <c r="I280" s="3"/>
    </row>
    <row r="281" spans="1:9">
      <c r="A281" s="3">
        <v>1</v>
      </c>
      <c r="B281" s="6" t="s">
        <v>268</v>
      </c>
      <c r="C281" s="3" t="s">
        <v>154</v>
      </c>
      <c r="D281" s="3">
        <v>5</v>
      </c>
      <c r="E281" s="3">
        <v>1</v>
      </c>
      <c r="F281" s="3">
        <v>1</v>
      </c>
      <c r="G281" s="3">
        <v>1</v>
      </c>
      <c r="H281" s="3">
        <v>1</v>
      </c>
      <c r="I281" s="9">
        <f t="shared" ref="I281:I295" si="10">D281*E281*F281*G281*H281</f>
        <v>5</v>
      </c>
    </row>
    <row r="282" spans="1:9">
      <c r="A282" s="3">
        <v>2</v>
      </c>
      <c r="B282" s="6"/>
      <c r="C282" s="3" t="s">
        <v>155</v>
      </c>
      <c r="D282" s="3">
        <v>20</v>
      </c>
      <c r="E282" s="3">
        <v>1</v>
      </c>
      <c r="F282" s="3">
        <v>1</v>
      </c>
      <c r="G282" s="3">
        <v>1</v>
      </c>
      <c r="H282" s="3">
        <v>1</v>
      </c>
      <c r="I282" s="9">
        <f t="shared" si="10"/>
        <v>20</v>
      </c>
    </row>
    <row r="283" spans="1:9">
      <c r="A283" s="3">
        <v>3</v>
      </c>
      <c r="B283" s="6"/>
      <c r="C283" s="3" t="s">
        <v>160</v>
      </c>
      <c r="D283" s="3">
        <v>90</v>
      </c>
      <c r="E283" s="3">
        <v>1</v>
      </c>
      <c r="F283" s="3">
        <v>1</v>
      </c>
      <c r="G283" s="3">
        <v>1</v>
      </c>
      <c r="H283" s="3">
        <v>1</v>
      </c>
      <c r="I283" s="9">
        <f t="shared" si="10"/>
        <v>90</v>
      </c>
    </row>
    <row r="284" spans="1:9">
      <c r="A284" s="3">
        <v>4</v>
      </c>
      <c r="B284" s="6"/>
      <c r="C284" s="3" t="s">
        <v>161</v>
      </c>
      <c r="D284" s="3">
        <v>135</v>
      </c>
      <c r="E284" s="3">
        <v>1</v>
      </c>
      <c r="F284" s="3">
        <v>1</v>
      </c>
      <c r="G284" s="3">
        <v>1</v>
      </c>
      <c r="H284" s="3">
        <v>1</v>
      </c>
      <c r="I284" s="9">
        <f t="shared" si="10"/>
        <v>135</v>
      </c>
    </row>
    <row r="285" spans="1:9">
      <c r="A285" s="3">
        <v>5</v>
      </c>
      <c r="B285" s="6"/>
      <c r="C285" s="3" t="s">
        <v>162</v>
      </c>
      <c r="D285" s="3">
        <v>90</v>
      </c>
      <c r="E285" s="3">
        <v>1</v>
      </c>
      <c r="F285" s="3">
        <v>1</v>
      </c>
      <c r="G285" s="3">
        <v>1</v>
      </c>
      <c r="H285" s="3">
        <v>1</v>
      </c>
      <c r="I285" s="9">
        <f t="shared" si="10"/>
        <v>90</v>
      </c>
    </row>
    <row r="286" spans="1:9">
      <c r="A286" s="3">
        <v>6</v>
      </c>
      <c r="B286" s="6"/>
      <c r="C286" s="3" t="s">
        <v>163</v>
      </c>
      <c r="D286" s="3">
        <v>90</v>
      </c>
      <c r="E286" s="3">
        <v>1</v>
      </c>
      <c r="F286" s="3">
        <v>1</v>
      </c>
      <c r="G286" s="3">
        <v>1</v>
      </c>
      <c r="H286" s="3">
        <v>1</v>
      </c>
      <c r="I286" s="9">
        <f t="shared" si="10"/>
        <v>90</v>
      </c>
    </row>
    <row r="287" spans="1:9">
      <c r="A287" s="3">
        <v>7</v>
      </c>
      <c r="B287" s="6"/>
      <c r="C287" s="3" t="s">
        <v>271</v>
      </c>
      <c r="D287" s="3">
        <v>110</v>
      </c>
      <c r="E287" s="3">
        <v>1</v>
      </c>
      <c r="F287" s="3">
        <v>1</v>
      </c>
      <c r="G287" s="3">
        <v>1</v>
      </c>
      <c r="H287" s="3">
        <v>1</v>
      </c>
      <c r="I287" s="9">
        <f t="shared" si="10"/>
        <v>110</v>
      </c>
    </row>
    <row r="288" spans="1:9">
      <c r="A288" s="3">
        <v>8</v>
      </c>
      <c r="B288" s="6"/>
      <c r="C288" s="3" t="s">
        <v>168</v>
      </c>
      <c r="D288" s="3">
        <v>120</v>
      </c>
      <c r="E288" s="3">
        <v>1</v>
      </c>
      <c r="F288" s="3">
        <v>1</v>
      </c>
      <c r="G288" s="3">
        <v>1</v>
      </c>
      <c r="H288" s="3">
        <v>1.5</v>
      </c>
      <c r="I288" s="9">
        <f t="shared" si="10"/>
        <v>180</v>
      </c>
    </row>
    <row r="289" spans="1:9">
      <c r="A289" s="3">
        <v>9</v>
      </c>
      <c r="B289" s="6"/>
      <c r="C289" s="3" t="s">
        <v>169</v>
      </c>
      <c r="D289" s="3">
        <v>120</v>
      </c>
      <c r="E289" s="3">
        <v>1</v>
      </c>
      <c r="F289" s="3">
        <v>1</v>
      </c>
      <c r="G289" s="3">
        <v>1</v>
      </c>
      <c r="H289" s="3">
        <v>1.5</v>
      </c>
      <c r="I289" s="9">
        <f t="shared" si="10"/>
        <v>180</v>
      </c>
    </row>
    <row r="290" spans="1:9">
      <c r="A290" s="3">
        <v>10</v>
      </c>
      <c r="B290" s="6"/>
      <c r="C290" s="3" t="s">
        <v>170</v>
      </c>
      <c r="D290" s="3">
        <v>150</v>
      </c>
      <c r="E290" s="3">
        <v>1</v>
      </c>
      <c r="F290" s="3">
        <v>1</v>
      </c>
      <c r="G290" s="3">
        <v>1</v>
      </c>
      <c r="H290" s="3">
        <v>1.5</v>
      </c>
      <c r="I290" s="9">
        <f t="shared" si="10"/>
        <v>225</v>
      </c>
    </row>
    <row r="291" spans="1:9">
      <c r="A291" s="3">
        <v>11</v>
      </c>
      <c r="B291" s="6"/>
      <c r="C291" s="3" t="s">
        <v>171</v>
      </c>
      <c r="D291" s="3">
        <v>90</v>
      </c>
      <c r="E291" s="3">
        <v>1</v>
      </c>
      <c r="F291" s="3">
        <v>1</v>
      </c>
      <c r="G291" s="3">
        <v>1</v>
      </c>
      <c r="H291" s="3">
        <v>1</v>
      </c>
      <c r="I291" s="9">
        <f t="shared" si="10"/>
        <v>90</v>
      </c>
    </row>
    <row r="292" spans="1:9">
      <c r="A292" s="3">
        <v>12</v>
      </c>
      <c r="B292" s="6"/>
      <c r="C292" s="3" t="s">
        <v>172</v>
      </c>
      <c r="D292" s="3">
        <v>150</v>
      </c>
      <c r="E292" s="3">
        <v>1</v>
      </c>
      <c r="F292" s="3">
        <v>1</v>
      </c>
      <c r="G292" s="3">
        <v>1</v>
      </c>
      <c r="H292" s="3">
        <v>1.5</v>
      </c>
      <c r="I292" s="9">
        <f t="shared" si="10"/>
        <v>225</v>
      </c>
    </row>
    <row r="293" spans="1:9">
      <c r="A293" s="3">
        <v>13</v>
      </c>
      <c r="B293" s="6"/>
      <c r="C293" s="3" t="s">
        <v>175</v>
      </c>
      <c r="D293" s="3">
        <v>110</v>
      </c>
      <c r="E293" s="3">
        <v>1</v>
      </c>
      <c r="F293" s="3">
        <v>1</v>
      </c>
      <c r="G293" s="3">
        <v>1</v>
      </c>
      <c r="H293" s="3">
        <v>1</v>
      </c>
      <c r="I293" s="9">
        <f t="shared" si="10"/>
        <v>110</v>
      </c>
    </row>
    <row r="294" spans="1:9">
      <c r="A294" s="3">
        <v>14</v>
      </c>
      <c r="B294" s="6"/>
      <c r="C294" s="3" t="s">
        <v>176</v>
      </c>
      <c r="D294" s="3">
        <v>90</v>
      </c>
      <c r="E294" s="3">
        <v>1</v>
      </c>
      <c r="F294" s="3">
        <v>1</v>
      </c>
      <c r="G294" s="3">
        <v>1</v>
      </c>
      <c r="H294" s="3">
        <v>1</v>
      </c>
      <c r="I294" s="9">
        <f t="shared" si="10"/>
        <v>90</v>
      </c>
    </row>
    <row r="295" spans="1:9">
      <c r="A295" s="3">
        <v>15</v>
      </c>
      <c r="B295" s="6"/>
      <c r="C295" s="3" t="s">
        <v>275</v>
      </c>
      <c r="D295" s="3">
        <v>180</v>
      </c>
      <c r="E295" s="3">
        <v>1</v>
      </c>
      <c r="F295" s="3">
        <v>1</v>
      </c>
      <c r="G295" s="3">
        <v>1</v>
      </c>
      <c r="H295" s="3">
        <v>1</v>
      </c>
      <c r="I295" s="9">
        <f t="shared" si="10"/>
        <v>180</v>
      </c>
    </row>
    <row r="296" spans="1:9">
      <c r="A296" s="5" t="s">
        <v>178</v>
      </c>
      <c r="B296" s="8" t="s">
        <v>179</v>
      </c>
      <c r="C296" s="8"/>
      <c r="D296" s="8"/>
      <c r="E296" s="8"/>
      <c r="F296" s="8"/>
      <c r="G296" s="8"/>
      <c r="H296" s="8"/>
      <c r="I296" s="3"/>
    </row>
    <row r="297" spans="1:9">
      <c r="A297" s="5"/>
      <c r="B297" s="9" t="s">
        <v>180</v>
      </c>
      <c r="C297" s="9"/>
      <c r="D297" s="9">
        <v>15</v>
      </c>
      <c r="E297" s="9">
        <f>SUM(E281:E295)</f>
        <v>15</v>
      </c>
      <c r="F297" s="9">
        <v>1</v>
      </c>
      <c r="G297" s="9">
        <v>1</v>
      </c>
      <c r="H297" s="9">
        <v>1</v>
      </c>
      <c r="I297" s="9">
        <f>D297*E297*F297*G297*H297</f>
        <v>225</v>
      </c>
    </row>
    <row r="298" spans="1:9">
      <c r="A298" s="5" t="s">
        <v>181</v>
      </c>
      <c r="B298" s="5" t="s">
        <v>182</v>
      </c>
      <c r="C298" s="3" t="s">
        <v>183</v>
      </c>
      <c r="D298" s="3">
        <v>100</v>
      </c>
      <c r="E298" s="3">
        <v>1.4</v>
      </c>
      <c r="F298" s="10"/>
      <c r="G298" s="10"/>
      <c r="H298" s="10"/>
      <c r="I298" s="9">
        <f>D298*E298</f>
        <v>140</v>
      </c>
    </row>
    <row r="299" spans="1:9">
      <c r="A299" s="5" t="s">
        <v>184</v>
      </c>
      <c r="B299" s="5" t="s">
        <v>185</v>
      </c>
      <c r="C299" s="3" t="s">
        <v>183</v>
      </c>
      <c r="D299" s="3">
        <v>500</v>
      </c>
      <c r="E299" s="3">
        <v>1</v>
      </c>
      <c r="F299" s="10"/>
      <c r="G299" s="10"/>
      <c r="H299" s="10"/>
      <c r="I299" s="17">
        <f>D299*E299</f>
        <v>500</v>
      </c>
    </row>
    <row r="300" spans="1:9">
      <c r="A300" s="5" t="s">
        <v>186</v>
      </c>
      <c r="B300" s="11" t="s">
        <v>187</v>
      </c>
      <c r="C300" s="12" t="s">
        <v>188</v>
      </c>
      <c r="D300" s="3">
        <f>SUM(I281:I299)</f>
        <v>2685</v>
      </c>
      <c r="E300" s="13">
        <v>0.1</v>
      </c>
      <c r="F300" s="10"/>
      <c r="G300" s="10"/>
      <c r="H300" s="10"/>
      <c r="I300" s="9">
        <f>D300*E300</f>
        <v>268.5</v>
      </c>
    </row>
    <row r="301" spans="1:9">
      <c r="A301" s="14" t="s">
        <v>189</v>
      </c>
      <c r="B301" s="14"/>
      <c r="C301" s="15" t="s">
        <v>190</v>
      </c>
      <c r="D301" s="16">
        <f>D300+I300</f>
        <v>2953.5</v>
      </c>
      <c r="E301" s="16"/>
      <c r="F301" s="16"/>
      <c r="G301" s="16"/>
      <c r="H301" s="16"/>
      <c r="I301" s="16"/>
    </row>
    <row r="302" ht="42.95" customHeight="1" spans="1:9">
      <c r="A302" s="1" t="s">
        <v>278</v>
      </c>
      <c r="B302" s="2"/>
      <c r="C302" s="2"/>
      <c r="D302" s="2"/>
      <c r="E302" s="2"/>
      <c r="F302" s="2"/>
      <c r="G302" s="2"/>
      <c r="H302" s="2"/>
      <c r="I302" s="2"/>
    </row>
    <row r="303" spans="1:9">
      <c r="A303" s="3" t="s">
        <v>1</v>
      </c>
      <c r="B303" s="3" t="s">
        <v>145</v>
      </c>
      <c r="C303" s="4"/>
      <c r="D303" s="3" t="s">
        <v>146</v>
      </c>
      <c r="E303" s="3" t="s">
        <v>147</v>
      </c>
      <c r="F303" s="3" t="s">
        <v>148</v>
      </c>
      <c r="G303" s="3" t="s">
        <v>149</v>
      </c>
      <c r="H303" s="3" t="s">
        <v>150</v>
      </c>
      <c r="I303" s="17" t="s">
        <v>151</v>
      </c>
    </row>
    <row r="304" spans="1:9">
      <c r="A304" s="5" t="s">
        <v>152</v>
      </c>
      <c r="B304" s="5" t="s">
        <v>153</v>
      </c>
      <c r="C304" s="5"/>
      <c r="D304" s="5"/>
      <c r="E304" s="5"/>
      <c r="F304" s="5"/>
      <c r="G304" s="5"/>
      <c r="H304" s="5"/>
      <c r="I304" s="3"/>
    </row>
    <row r="305" spans="1:9">
      <c r="A305" s="3">
        <v>1</v>
      </c>
      <c r="B305" s="6" t="s">
        <v>118</v>
      </c>
      <c r="C305" s="3" t="s">
        <v>155</v>
      </c>
      <c r="D305" s="3">
        <v>20</v>
      </c>
      <c r="E305" s="3">
        <v>1</v>
      </c>
      <c r="F305" s="3">
        <v>1</v>
      </c>
      <c r="G305" s="3">
        <v>1</v>
      </c>
      <c r="H305" s="3">
        <v>1</v>
      </c>
      <c r="I305" s="9">
        <f t="shared" ref="I305:I309" si="11">D305*E305*F305*G305*H305</f>
        <v>20</v>
      </c>
    </row>
    <row r="306" spans="1:9">
      <c r="A306" s="3">
        <v>2</v>
      </c>
      <c r="B306" s="6"/>
      <c r="C306" s="3" t="s">
        <v>160</v>
      </c>
      <c r="D306" s="3">
        <v>90</v>
      </c>
      <c r="E306" s="3">
        <v>1</v>
      </c>
      <c r="F306" s="3">
        <v>1</v>
      </c>
      <c r="G306" s="3">
        <v>1</v>
      </c>
      <c r="H306" s="3">
        <v>1</v>
      </c>
      <c r="I306" s="9">
        <f t="shared" si="11"/>
        <v>90</v>
      </c>
    </row>
    <row r="307" spans="1:9">
      <c r="A307" s="3">
        <v>3</v>
      </c>
      <c r="B307" s="6"/>
      <c r="C307" s="3" t="s">
        <v>162</v>
      </c>
      <c r="D307" s="3">
        <v>90</v>
      </c>
      <c r="E307" s="3">
        <v>1</v>
      </c>
      <c r="F307" s="3">
        <v>1</v>
      </c>
      <c r="G307" s="3">
        <v>1</v>
      </c>
      <c r="H307" s="3">
        <v>1</v>
      </c>
      <c r="I307" s="9">
        <f t="shared" si="11"/>
        <v>90</v>
      </c>
    </row>
    <row r="308" spans="1:9">
      <c r="A308" s="3">
        <v>4</v>
      </c>
      <c r="B308" s="6"/>
      <c r="C308" s="3" t="s">
        <v>163</v>
      </c>
      <c r="D308" s="3">
        <v>90</v>
      </c>
      <c r="E308" s="3">
        <v>1</v>
      </c>
      <c r="F308" s="3">
        <v>1</v>
      </c>
      <c r="G308" s="3">
        <v>1</v>
      </c>
      <c r="H308" s="3">
        <v>1</v>
      </c>
      <c r="I308" s="9">
        <f t="shared" si="11"/>
        <v>90</v>
      </c>
    </row>
    <row r="309" spans="1:9">
      <c r="A309" s="3">
        <v>5</v>
      </c>
      <c r="B309" s="6"/>
      <c r="C309" s="3" t="s">
        <v>271</v>
      </c>
      <c r="D309" s="3">
        <v>110</v>
      </c>
      <c r="E309" s="3">
        <v>1</v>
      </c>
      <c r="F309" s="3">
        <v>1</v>
      </c>
      <c r="G309" s="3">
        <v>1</v>
      </c>
      <c r="H309" s="3">
        <v>1</v>
      </c>
      <c r="I309" s="9">
        <f t="shared" si="11"/>
        <v>110</v>
      </c>
    </row>
    <row r="310" spans="1:9">
      <c r="A310" s="5" t="s">
        <v>178</v>
      </c>
      <c r="B310" s="8" t="s">
        <v>179</v>
      </c>
      <c r="C310" s="8"/>
      <c r="D310" s="8"/>
      <c r="E310" s="8"/>
      <c r="F310" s="8"/>
      <c r="G310" s="8"/>
      <c r="H310" s="8"/>
      <c r="I310" s="3"/>
    </row>
    <row r="311" spans="1:9">
      <c r="A311" s="5"/>
      <c r="B311" s="9" t="s">
        <v>180</v>
      </c>
      <c r="C311" s="9"/>
      <c r="D311" s="9">
        <v>15</v>
      </c>
      <c r="E311" s="9">
        <f>SUM(E305:E309)</f>
        <v>5</v>
      </c>
      <c r="F311" s="9">
        <v>1</v>
      </c>
      <c r="G311" s="9">
        <v>1</v>
      </c>
      <c r="H311" s="9">
        <v>1</v>
      </c>
      <c r="I311" s="9">
        <f>D311*E311*F311*G311*H311</f>
        <v>75</v>
      </c>
    </row>
    <row r="312" ht="23.1" customHeight="1" spans="1:9">
      <c r="A312" s="5" t="s">
        <v>181</v>
      </c>
      <c r="B312" s="5" t="s">
        <v>182</v>
      </c>
      <c r="C312" s="3" t="s">
        <v>183</v>
      </c>
      <c r="D312" s="3">
        <v>100</v>
      </c>
      <c r="E312" s="3">
        <v>1.4</v>
      </c>
      <c r="F312" s="10"/>
      <c r="G312" s="10"/>
      <c r="H312" s="10"/>
      <c r="I312" s="9">
        <f>D312*E312</f>
        <v>140</v>
      </c>
    </row>
    <row r="313" spans="1:9">
      <c r="A313" s="5" t="s">
        <v>184</v>
      </c>
      <c r="B313" s="5" t="s">
        <v>185</v>
      </c>
      <c r="C313" s="3" t="s">
        <v>183</v>
      </c>
      <c r="D313" s="3">
        <v>500</v>
      </c>
      <c r="E313" s="3">
        <v>1</v>
      </c>
      <c r="F313" s="10"/>
      <c r="G313" s="10"/>
      <c r="H313" s="10"/>
      <c r="I313" s="17">
        <f>D313*E313</f>
        <v>500</v>
      </c>
    </row>
    <row r="314" spans="1:9">
      <c r="A314" s="5" t="s">
        <v>186</v>
      </c>
      <c r="B314" s="11" t="s">
        <v>187</v>
      </c>
      <c r="C314" s="12" t="s">
        <v>188</v>
      </c>
      <c r="D314" s="3">
        <f>SUM(I305:I313)</f>
        <v>1115</v>
      </c>
      <c r="E314" s="13">
        <v>0.1</v>
      </c>
      <c r="F314" s="10"/>
      <c r="G314" s="10"/>
      <c r="H314" s="10"/>
      <c r="I314" s="9">
        <f>D314*E314</f>
        <v>111.5</v>
      </c>
    </row>
    <row r="315" spans="1:9">
      <c r="A315" s="14" t="s">
        <v>189</v>
      </c>
      <c r="B315" s="14"/>
      <c r="C315" s="15" t="s">
        <v>190</v>
      </c>
      <c r="D315" s="16">
        <f>D314+I314</f>
        <v>1226.5</v>
      </c>
      <c r="E315" s="16"/>
      <c r="F315" s="16"/>
      <c r="G315" s="16"/>
      <c r="H315" s="16"/>
      <c r="I315" s="16"/>
    </row>
    <row r="316" ht="33.95" customHeight="1" spans="1:24">
      <c r="A316" s="1" t="s">
        <v>279</v>
      </c>
      <c r="B316" s="2"/>
      <c r="C316" s="2"/>
      <c r="D316" s="2"/>
      <c r="E316" s="2"/>
      <c r="F316" s="2"/>
      <c r="G316" s="2"/>
      <c r="H316" s="2"/>
      <c r="I316" s="2"/>
      <c r="P316" s="5"/>
      <c r="Q316" s="8"/>
      <c r="R316" s="8"/>
      <c r="S316" s="8"/>
      <c r="T316" s="8"/>
      <c r="U316" s="8"/>
      <c r="V316" s="8"/>
      <c r="W316" s="8"/>
      <c r="X316" s="3"/>
    </row>
    <row r="317" spans="1:24">
      <c r="A317" s="3" t="s">
        <v>1</v>
      </c>
      <c r="B317" s="3" t="s">
        <v>145</v>
      </c>
      <c r="C317" s="4"/>
      <c r="D317" s="3" t="s">
        <v>146</v>
      </c>
      <c r="E317" s="3" t="s">
        <v>147</v>
      </c>
      <c r="F317" s="3" t="s">
        <v>148</v>
      </c>
      <c r="G317" s="3" t="s">
        <v>149</v>
      </c>
      <c r="H317" s="3" t="s">
        <v>150</v>
      </c>
      <c r="I317" s="17" t="s">
        <v>151</v>
      </c>
      <c r="P317" s="5"/>
      <c r="Q317" s="9"/>
      <c r="R317" s="9"/>
      <c r="S317" s="9"/>
      <c r="T317" s="9"/>
      <c r="U317" s="9"/>
      <c r="V317" s="9"/>
      <c r="W317" s="9"/>
      <c r="X317" s="9"/>
    </row>
    <row r="318" spans="1:24">
      <c r="A318" s="5" t="s">
        <v>152</v>
      </c>
      <c r="B318" s="5" t="s">
        <v>153</v>
      </c>
      <c r="C318" s="5"/>
      <c r="D318" s="5"/>
      <c r="E318" s="5"/>
      <c r="F318" s="5"/>
      <c r="G318" s="5"/>
      <c r="H318" s="5"/>
      <c r="I318" s="3"/>
      <c r="P318" s="5"/>
      <c r="Q318" s="5"/>
      <c r="R318" s="3"/>
      <c r="S318" s="3"/>
      <c r="T318" s="3"/>
      <c r="U318" s="10"/>
      <c r="V318" s="10"/>
      <c r="W318" s="10"/>
      <c r="X318" s="9"/>
    </row>
    <row r="319" spans="1:24">
      <c r="A319" s="3">
        <v>1</v>
      </c>
      <c r="B319" s="6" t="s">
        <v>268</v>
      </c>
      <c r="C319" s="3" t="s">
        <v>154</v>
      </c>
      <c r="D319" s="3">
        <v>5</v>
      </c>
      <c r="E319" s="3">
        <v>1</v>
      </c>
      <c r="F319" s="3">
        <v>1</v>
      </c>
      <c r="G319" s="3">
        <v>5</v>
      </c>
      <c r="H319" s="3">
        <v>1</v>
      </c>
      <c r="I319" s="9">
        <f t="shared" ref="I319:I325" si="12">D319*E319*F319*G319*H319</f>
        <v>25</v>
      </c>
      <c r="P319" s="5"/>
      <c r="Q319" s="11"/>
      <c r="R319" s="12"/>
      <c r="S319" s="3"/>
      <c r="T319" s="13"/>
      <c r="U319" s="10"/>
      <c r="V319" s="10"/>
      <c r="W319" s="10"/>
      <c r="X319" s="9"/>
    </row>
    <row r="320" spans="1:24">
      <c r="A320" s="3">
        <v>2</v>
      </c>
      <c r="B320" s="6"/>
      <c r="C320" s="3" t="s">
        <v>155</v>
      </c>
      <c r="D320" s="3">
        <v>20</v>
      </c>
      <c r="E320" s="3">
        <v>1</v>
      </c>
      <c r="F320" s="3">
        <v>1</v>
      </c>
      <c r="G320" s="3">
        <v>5</v>
      </c>
      <c r="H320" s="3">
        <v>1</v>
      </c>
      <c r="I320" s="9">
        <f t="shared" si="12"/>
        <v>100</v>
      </c>
      <c r="P320" s="14"/>
      <c r="Q320" s="14"/>
      <c r="R320" s="15"/>
      <c r="S320" s="16"/>
      <c r="T320" s="16"/>
      <c r="U320" s="16"/>
      <c r="V320" s="16"/>
      <c r="W320" s="16"/>
      <c r="X320" s="16"/>
    </row>
    <row r="321" spans="1:9">
      <c r="A321" s="3">
        <v>3</v>
      </c>
      <c r="B321" s="6"/>
      <c r="C321" s="3" t="s">
        <v>160</v>
      </c>
      <c r="D321" s="3">
        <v>90</v>
      </c>
      <c r="E321" s="3">
        <v>1</v>
      </c>
      <c r="F321" s="3">
        <v>1</v>
      </c>
      <c r="G321" s="3">
        <v>5</v>
      </c>
      <c r="H321" s="3">
        <v>1</v>
      </c>
      <c r="I321" s="9">
        <f t="shared" si="12"/>
        <v>450</v>
      </c>
    </row>
    <row r="322" spans="1:9">
      <c r="A322" s="3">
        <v>4</v>
      </c>
      <c r="B322" s="6"/>
      <c r="C322" s="3" t="s">
        <v>162</v>
      </c>
      <c r="D322" s="3">
        <v>90</v>
      </c>
      <c r="E322" s="3">
        <v>1</v>
      </c>
      <c r="F322" s="3">
        <v>1</v>
      </c>
      <c r="G322" s="3">
        <v>5</v>
      </c>
      <c r="H322" s="3">
        <v>1</v>
      </c>
      <c r="I322" s="9">
        <f t="shared" si="12"/>
        <v>450</v>
      </c>
    </row>
    <row r="323" spans="1:9">
      <c r="A323" s="3">
        <v>5</v>
      </c>
      <c r="B323" s="6"/>
      <c r="C323" s="3" t="s">
        <v>163</v>
      </c>
      <c r="D323" s="3">
        <v>90</v>
      </c>
      <c r="E323" s="3">
        <v>1</v>
      </c>
      <c r="F323" s="3">
        <v>1</v>
      </c>
      <c r="G323" s="3">
        <v>5</v>
      </c>
      <c r="H323" s="3">
        <v>1</v>
      </c>
      <c r="I323" s="9">
        <f t="shared" si="12"/>
        <v>450</v>
      </c>
    </row>
    <row r="324" spans="1:9">
      <c r="A324" s="3">
        <v>6</v>
      </c>
      <c r="B324" s="6"/>
      <c r="C324" s="3" t="s">
        <v>271</v>
      </c>
      <c r="D324" s="3">
        <v>110</v>
      </c>
      <c r="E324" s="3">
        <v>1</v>
      </c>
      <c r="F324" s="3">
        <v>1</v>
      </c>
      <c r="G324" s="3">
        <v>5</v>
      </c>
      <c r="H324" s="3">
        <v>1</v>
      </c>
      <c r="I324" s="9">
        <f t="shared" si="12"/>
        <v>550</v>
      </c>
    </row>
    <row r="325" spans="1:9">
      <c r="A325" s="3">
        <v>7</v>
      </c>
      <c r="B325" s="6"/>
      <c r="C325" s="3" t="s">
        <v>270</v>
      </c>
      <c r="D325" s="3">
        <v>60</v>
      </c>
      <c r="E325" s="3">
        <v>1</v>
      </c>
      <c r="F325" s="3">
        <v>1</v>
      </c>
      <c r="G325" s="3">
        <v>5</v>
      </c>
      <c r="H325" s="3">
        <v>1</v>
      </c>
      <c r="I325" s="9">
        <f t="shared" si="12"/>
        <v>300</v>
      </c>
    </row>
    <row r="326" spans="1:9">
      <c r="A326" s="5" t="s">
        <v>178</v>
      </c>
      <c r="B326" s="8" t="s">
        <v>179</v>
      </c>
      <c r="C326" s="8"/>
      <c r="D326" s="8"/>
      <c r="E326" s="8"/>
      <c r="F326" s="8"/>
      <c r="G326" s="8"/>
      <c r="H326" s="8"/>
      <c r="I326" s="3"/>
    </row>
    <row r="327" spans="1:9">
      <c r="A327" s="5"/>
      <c r="B327" s="9" t="s">
        <v>180</v>
      </c>
      <c r="C327" s="9"/>
      <c r="D327" s="9">
        <v>15</v>
      </c>
      <c r="E327" s="9">
        <f>SUM(E319:E325)</f>
        <v>7</v>
      </c>
      <c r="F327" s="9">
        <v>1</v>
      </c>
      <c r="G327" s="9">
        <v>1</v>
      </c>
      <c r="H327" s="9">
        <v>1</v>
      </c>
      <c r="I327" s="9">
        <f>D327*E327*F327*G327*H327</f>
        <v>105</v>
      </c>
    </row>
    <row r="328" spans="1:9">
      <c r="A328" s="5" t="s">
        <v>181</v>
      </c>
      <c r="B328" s="5" t="s">
        <v>182</v>
      </c>
      <c r="C328" s="3" t="s">
        <v>183</v>
      </c>
      <c r="D328" s="3">
        <v>100</v>
      </c>
      <c r="E328" s="3">
        <v>1.4</v>
      </c>
      <c r="F328" s="10"/>
      <c r="G328" s="10"/>
      <c r="H328" s="10"/>
      <c r="I328" s="9">
        <f>D328*E328</f>
        <v>140</v>
      </c>
    </row>
    <row r="329" spans="1:9">
      <c r="A329" s="5" t="s">
        <v>184</v>
      </c>
      <c r="B329" s="5" t="s">
        <v>185</v>
      </c>
      <c r="C329" s="3" t="s">
        <v>183</v>
      </c>
      <c r="D329" s="3">
        <v>500</v>
      </c>
      <c r="E329" s="3">
        <v>1</v>
      </c>
      <c r="F329" s="10"/>
      <c r="G329" s="10"/>
      <c r="H329" s="10"/>
      <c r="I329" s="17">
        <f>D329*E329</f>
        <v>500</v>
      </c>
    </row>
    <row r="330" spans="1:9">
      <c r="A330" s="5" t="s">
        <v>186</v>
      </c>
      <c r="B330" s="11" t="s">
        <v>187</v>
      </c>
      <c r="C330" s="12" t="s">
        <v>188</v>
      </c>
      <c r="D330" s="3">
        <f>SUM(I319:I329)</f>
        <v>3070</v>
      </c>
      <c r="E330" s="13">
        <v>0.1</v>
      </c>
      <c r="F330" s="10"/>
      <c r="G330" s="10"/>
      <c r="H330" s="10"/>
      <c r="I330" s="9">
        <f>D330*E330</f>
        <v>307</v>
      </c>
    </row>
    <row r="331" ht="27.95" customHeight="1" spans="1:9">
      <c r="A331" s="14" t="s">
        <v>189</v>
      </c>
      <c r="B331" s="14"/>
      <c r="C331" s="15" t="s">
        <v>190</v>
      </c>
      <c r="D331" s="16">
        <f>D330+I330</f>
        <v>3377</v>
      </c>
      <c r="E331" s="16"/>
      <c r="F331" s="16"/>
      <c r="G331" s="16"/>
      <c r="H331" s="16"/>
      <c r="I331" s="16"/>
    </row>
    <row r="332" ht="44.1" customHeight="1" spans="1:9">
      <c r="A332" s="1" t="s">
        <v>280</v>
      </c>
      <c r="B332" s="2"/>
      <c r="C332" s="2"/>
      <c r="D332" s="2"/>
      <c r="E332" s="2"/>
      <c r="F332" s="2"/>
      <c r="G332" s="2"/>
      <c r="H332" s="2"/>
      <c r="I332" s="2"/>
    </row>
    <row r="333" spans="1:9">
      <c r="A333" s="3" t="s">
        <v>1</v>
      </c>
      <c r="B333" s="3" t="s">
        <v>145</v>
      </c>
      <c r="C333" s="4"/>
      <c r="D333" s="3" t="s">
        <v>146</v>
      </c>
      <c r="E333" s="3" t="s">
        <v>147</v>
      </c>
      <c r="F333" s="3" t="s">
        <v>148</v>
      </c>
      <c r="G333" s="3" t="s">
        <v>149</v>
      </c>
      <c r="H333" s="3" t="s">
        <v>150</v>
      </c>
      <c r="I333" s="17" t="s">
        <v>151</v>
      </c>
    </row>
    <row r="334" spans="1:9">
      <c r="A334" s="5" t="s">
        <v>152</v>
      </c>
      <c r="B334" s="5" t="s">
        <v>153</v>
      </c>
      <c r="C334" s="5"/>
      <c r="D334" s="5"/>
      <c r="E334" s="5"/>
      <c r="F334" s="5"/>
      <c r="G334" s="5"/>
      <c r="H334" s="5"/>
      <c r="I334" s="3"/>
    </row>
    <row r="335" spans="1:9">
      <c r="A335" s="3">
        <v>1</v>
      </c>
      <c r="B335" s="6" t="s">
        <v>118</v>
      </c>
      <c r="C335" s="7" t="s">
        <v>194</v>
      </c>
      <c r="D335" s="3">
        <v>20</v>
      </c>
      <c r="E335" s="3">
        <v>2</v>
      </c>
      <c r="F335" s="3">
        <v>1</v>
      </c>
      <c r="G335" s="3">
        <v>1</v>
      </c>
      <c r="H335" s="3">
        <v>1</v>
      </c>
      <c r="I335" s="9">
        <f t="shared" ref="I335:I338" si="13">D335*E335*F335*G335*H335</f>
        <v>40</v>
      </c>
    </row>
    <row r="336" spans="1:9">
      <c r="A336" s="3">
        <v>2</v>
      </c>
      <c r="B336" s="6"/>
      <c r="C336" s="7" t="s">
        <v>199</v>
      </c>
      <c r="D336" s="3">
        <v>70</v>
      </c>
      <c r="E336" s="3">
        <v>2</v>
      </c>
      <c r="F336" s="3">
        <v>1</v>
      </c>
      <c r="G336" s="3">
        <v>1</v>
      </c>
      <c r="H336" s="3">
        <v>1</v>
      </c>
      <c r="I336" s="9">
        <f t="shared" si="13"/>
        <v>140</v>
      </c>
    </row>
    <row r="337" spans="1:9">
      <c r="A337" s="3">
        <v>3</v>
      </c>
      <c r="B337" s="6"/>
      <c r="C337" s="7" t="s">
        <v>269</v>
      </c>
      <c r="D337" s="3">
        <v>15</v>
      </c>
      <c r="E337" s="3">
        <v>2</v>
      </c>
      <c r="F337" s="3">
        <v>1</v>
      </c>
      <c r="G337" s="3">
        <v>1</v>
      </c>
      <c r="H337" s="3">
        <v>1</v>
      </c>
      <c r="I337" s="9">
        <f t="shared" si="13"/>
        <v>30</v>
      </c>
    </row>
    <row r="338" spans="1:9">
      <c r="A338" s="3">
        <v>4</v>
      </c>
      <c r="B338" s="6"/>
      <c r="C338" s="7" t="s">
        <v>200</v>
      </c>
      <c r="D338" s="3">
        <v>150</v>
      </c>
      <c r="E338" s="3">
        <v>2</v>
      </c>
      <c r="F338" s="3">
        <v>1</v>
      </c>
      <c r="G338" s="3">
        <v>1</v>
      </c>
      <c r="H338" s="3">
        <v>1.5</v>
      </c>
      <c r="I338" s="9">
        <f t="shared" si="13"/>
        <v>450</v>
      </c>
    </row>
    <row r="339" spans="1:9">
      <c r="A339" s="5" t="s">
        <v>178</v>
      </c>
      <c r="B339" s="8" t="s">
        <v>179</v>
      </c>
      <c r="C339" s="8"/>
      <c r="D339" s="8"/>
      <c r="E339" s="8"/>
      <c r="F339" s="8"/>
      <c r="G339" s="8"/>
      <c r="H339" s="8"/>
      <c r="I339" s="3"/>
    </row>
    <row r="340" spans="1:9">
      <c r="A340" s="5"/>
      <c r="B340" s="9" t="s">
        <v>180</v>
      </c>
      <c r="C340" s="9"/>
      <c r="D340" s="9">
        <v>15</v>
      </c>
      <c r="E340" s="9">
        <f>SUM(E335:E338)</f>
        <v>8</v>
      </c>
      <c r="F340" s="9">
        <v>1</v>
      </c>
      <c r="G340" s="9">
        <v>1</v>
      </c>
      <c r="H340" s="9">
        <v>1</v>
      </c>
      <c r="I340" s="9">
        <f>D340*E340*F340*G340*H340</f>
        <v>120</v>
      </c>
    </row>
    <row r="341" spans="1:9">
      <c r="A341" s="5" t="s">
        <v>181</v>
      </c>
      <c r="B341" s="5" t="s">
        <v>182</v>
      </c>
      <c r="C341" s="3" t="s">
        <v>183</v>
      </c>
      <c r="D341" s="3">
        <v>100</v>
      </c>
      <c r="E341" s="3">
        <v>1.4</v>
      </c>
      <c r="F341" s="10"/>
      <c r="G341" s="10"/>
      <c r="H341" s="10"/>
      <c r="I341" s="17">
        <f>D341*E341</f>
        <v>140</v>
      </c>
    </row>
    <row r="342" spans="1:9">
      <c r="A342" s="5" t="s">
        <v>184</v>
      </c>
      <c r="B342" s="5" t="s">
        <v>185</v>
      </c>
      <c r="C342" s="3" t="s">
        <v>183</v>
      </c>
      <c r="D342" s="3">
        <v>500</v>
      </c>
      <c r="E342" s="3">
        <v>1</v>
      </c>
      <c r="F342" s="10"/>
      <c r="G342" s="10"/>
      <c r="H342" s="10"/>
      <c r="I342" s="17">
        <f>D342*E342</f>
        <v>500</v>
      </c>
    </row>
    <row r="343" spans="1:9">
      <c r="A343" s="5" t="s">
        <v>186</v>
      </c>
      <c r="B343" s="11" t="s">
        <v>187</v>
      </c>
      <c r="C343" s="12" t="s">
        <v>188</v>
      </c>
      <c r="D343" s="3">
        <f>SUM(I335:I342)</f>
        <v>1420</v>
      </c>
      <c r="E343" s="13">
        <v>0.1</v>
      </c>
      <c r="F343" s="10"/>
      <c r="G343" s="10"/>
      <c r="H343" s="10"/>
      <c r="I343" s="17">
        <f>D343*E343</f>
        <v>142</v>
      </c>
    </row>
    <row r="344" spans="1:9">
      <c r="A344" s="14" t="s">
        <v>189</v>
      </c>
      <c r="B344" s="14"/>
      <c r="C344" s="15" t="s">
        <v>190</v>
      </c>
      <c r="D344" s="16">
        <f>D343+I343</f>
        <v>1562</v>
      </c>
      <c r="E344" s="16"/>
      <c r="F344" s="16"/>
      <c r="G344" s="16"/>
      <c r="H344" s="16"/>
      <c r="I344" s="16"/>
    </row>
    <row r="345" ht="45" customHeight="1" spans="1:9">
      <c r="A345" s="1" t="s">
        <v>281</v>
      </c>
      <c r="B345" s="2"/>
      <c r="C345" s="2"/>
      <c r="D345" s="2"/>
      <c r="E345" s="2"/>
      <c r="F345" s="2"/>
      <c r="G345" s="2"/>
      <c r="H345" s="2"/>
      <c r="I345" s="2"/>
    </row>
    <row r="346" spans="1:9">
      <c r="A346" s="3" t="s">
        <v>1</v>
      </c>
      <c r="B346" s="3" t="s">
        <v>145</v>
      </c>
      <c r="C346" s="4"/>
      <c r="D346" s="3" t="s">
        <v>146</v>
      </c>
      <c r="E346" s="3" t="s">
        <v>147</v>
      </c>
      <c r="F346" s="3" t="s">
        <v>148</v>
      </c>
      <c r="G346" s="3" t="s">
        <v>149</v>
      </c>
      <c r="H346" s="3" t="s">
        <v>150</v>
      </c>
      <c r="I346" s="17" t="s">
        <v>151</v>
      </c>
    </row>
    <row r="347" spans="1:9">
      <c r="A347" s="5" t="s">
        <v>152</v>
      </c>
      <c r="B347" s="5" t="s">
        <v>153</v>
      </c>
      <c r="C347" s="5"/>
      <c r="D347" s="5"/>
      <c r="E347" s="5"/>
      <c r="F347" s="5"/>
      <c r="G347" s="5"/>
      <c r="H347" s="5"/>
      <c r="I347" s="3"/>
    </row>
    <row r="348" spans="1:9">
      <c r="A348" s="60">
        <v>1</v>
      </c>
      <c r="B348" s="61" t="s">
        <v>282</v>
      </c>
      <c r="C348" s="62" t="s">
        <v>283</v>
      </c>
      <c r="D348" s="63">
        <v>200</v>
      </c>
      <c r="E348" s="64">
        <v>1</v>
      </c>
      <c r="F348" s="64">
        <v>1</v>
      </c>
      <c r="G348" s="64">
        <v>3</v>
      </c>
      <c r="H348" s="64">
        <v>1</v>
      </c>
      <c r="I348" s="64">
        <f t="shared" ref="I348:I366" si="14">D348*E348*F348*G348*H348</f>
        <v>600</v>
      </c>
    </row>
    <row r="349" spans="1:9">
      <c r="A349" s="60">
        <v>2</v>
      </c>
      <c r="B349" s="65"/>
      <c r="C349" s="62" t="s">
        <v>284</v>
      </c>
      <c r="D349" s="63">
        <v>200</v>
      </c>
      <c r="E349" s="64">
        <v>1</v>
      </c>
      <c r="F349" s="64">
        <v>1</v>
      </c>
      <c r="G349" s="64">
        <v>3</v>
      </c>
      <c r="H349" s="64">
        <v>1</v>
      </c>
      <c r="I349" s="64">
        <f t="shared" si="14"/>
        <v>600</v>
      </c>
    </row>
    <row r="350" spans="1:9">
      <c r="A350" s="60">
        <v>3</v>
      </c>
      <c r="B350" s="65"/>
      <c r="C350" s="62" t="s">
        <v>285</v>
      </c>
      <c r="D350" s="63">
        <v>200</v>
      </c>
      <c r="E350" s="64">
        <v>1</v>
      </c>
      <c r="F350" s="64">
        <v>1</v>
      </c>
      <c r="G350" s="64">
        <v>3</v>
      </c>
      <c r="H350" s="64">
        <v>1</v>
      </c>
      <c r="I350" s="64">
        <f t="shared" si="14"/>
        <v>600</v>
      </c>
    </row>
    <row r="351" spans="1:9">
      <c r="A351" s="60">
        <v>4</v>
      </c>
      <c r="B351" s="65"/>
      <c r="C351" s="62" t="s">
        <v>286</v>
      </c>
      <c r="D351" s="63">
        <v>200</v>
      </c>
      <c r="E351" s="64">
        <v>1</v>
      </c>
      <c r="F351" s="64">
        <v>1</v>
      </c>
      <c r="G351" s="64">
        <v>3</v>
      </c>
      <c r="H351" s="64">
        <v>1</v>
      </c>
      <c r="I351" s="64">
        <f t="shared" si="14"/>
        <v>600</v>
      </c>
    </row>
    <row r="352" spans="1:9">
      <c r="A352" s="60">
        <v>5</v>
      </c>
      <c r="B352" s="65"/>
      <c r="C352" s="62" t="s">
        <v>287</v>
      </c>
      <c r="D352" s="63">
        <v>70</v>
      </c>
      <c r="E352" s="64">
        <v>1</v>
      </c>
      <c r="F352" s="64">
        <v>1</v>
      </c>
      <c r="G352" s="64">
        <v>3</v>
      </c>
      <c r="H352" s="64">
        <v>1</v>
      </c>
      <c r="I352" s="64">
        <f t="shared" si="14"/>
        <v>210</v>
      </c>
    </row>
    <row r="353" spans="1:9">
      <c r="A353" s="60">
        <v>6</v>
      </c>
      <c r="B353" s="65"/>
      <c r="C353" s="62" t="s">
        <v>288</v>
      </c>
      <c r="D353" s="63">
        <v>90</v>
      </c>
      <c r="E353" s="64">
        <v>1</v>
      </c>
      <c r="F353" s="64">
        <v>1</v>
      </c>
      <c r="G353" s="64">
        <v>3</v>
      </c>
      <c r="H353" s="64">
        <v>1</v>
      </c>
      <c r="I353" s="64">
        <f t="shared" si="14"/>
        <v>270</v>
      </c>
    </row>
    <row r="354" spans="1:9">
      <c r="A354" s="60">
        <v>7</v>
      </c>
      <c r="B354" s="65"/>
      <c r="C354" s="62" t="s">
        <v>289</v>
      </c>
      <c r="D354" s="63">
        <v>150</v>
      </c>
      <c r="E354" s="64">
        <v>1</v>
      </c>
      <c r="F354" s="64">
        <v>1</v>
      </c>
      <c r="G354" s="64">
        <v>3</v>
      </c>
      <c r="H354" s="64">
        <v>1</v>
      </c>
      <c r="I354" s="64">
        <f t="shared" si="14"/>
        <v>450</v>
      </c>
    </row>
    <row r="355" spans="1:9">
      <c r="A355" s="60">
        <v>8</v>
      </c>
      <c r="B355" s="65"/>
      <c r="C355" s="62" t="s">
        <v>290</v>
      </c>
      <c r="D355" s="63">
        <v>200</v>
      </c>
      <c r="E355" s="64">
        <v>1</v>
      </c>
      <c r="F355" s="64">
        <v>1</v>
      </c>
      <c r="G355" s="64">
        <v>3</v>
      </c>
      <c r="H355" s="64">
        <v>1</v>
      </c>
      <c r="I355" s="64">
        <f t="shared" si="14"/>
        <v>600</v>
      </c>
    </row>
    <row r="356" spans="1:9">
      <c r="A356" s="60">
        <v>9</v>
      </c>
      <c r="B356" s="65"/>
      <c r="C356" s="62" t="s">
        <v>291</v>
      </c>
      <c r="D356" s="63">
        <v>200</v>
      </c>
      <c r="E356" s="64">
        <v>1</v>
      </c>
      <c r="F356" s="64">
        <v>1</v>
      </c>
      <c r="G356" s="64">
        <v>3</v>
      </c>
      <c r="H356" s="64">
        <v>1</v>
      </c>
      <c r="I356" s="64">
        <f t="shared" si="14"/>
        <v>600</v>
      </c>
    </row>
    <row r="357" spans="1:9">
      <c r="A357" s="60">
        <v>10</v>
      </c>
      <c r="B357" s="65"/>
      <c r="C357" s="62" t="s">
        <v>292</v>
      </c>
      <c r="D357" s="63">
        <v>200</v>
      </c>
      <c r="E357" s="64">
        <v>1</v>
      </c>
      <c r="F357" s="64">
        <v>1</v>
      </c>
      <c r="G357" s="64">
        <v>3</v>
      </c>
      <c r="H357" s="64">
        <v>1</v>
      </c>
      <c r="I357" s="64">
        <f t="shared" si="14"/>
        <v>600</v>
      </c>
    </row>
    <row r="358" spans="1:9">
      <c r="A358" s="60">
        <v>11</v>
      </c>
      <c r="B358" s="65"/>
      <c r="C358" s="62" t="s">
        <v>293</v>
      </c>
      <c r="D358" s="63">
        <v>200</v>
      </c>
      <c r="E358" s="64">
        <v>1</v>
      </c>
      <c r="F358" s="64">
        <v>1</v>
      </c>
      <c r="G358" s="64">
        <v>3</v>
      </c>
      <c r="H358" s="64">
        <v>1</v>
      </c>
      <c r="I358" s="64">
        <f t="shared" si="14"/>
        <v>600</v>
      </c>
    </row>
    <row r="359" spans="1:9">
      <c r="A359" s="60">
        <v>12</v>
      </c>
      <c r="B359" s="65"/>
      <c r="C359" s="62" t="s">
        <v>294</v>
      </c>
      <c r="D359" s="63">
        <v>200</v>
      </c>
      <c r="E359" s="64">
        <v>1</v>
      </c>
      <c r="F359" s="64">
        <v>1</v>
      </c>
      <c r="G359" s="64">
        <v>3</v>
      </c>
      <c r="H359" s="64">
        <v>1</v>
      </c>
      <c r="I359" s="64">
        <f t="shared" si="14"/>
        <v>600</v>
      </c>
    </row>
    <row r="360" spans="1:9">
      <c r="A360" s="60">
        <v>13</v>
      </c>
      <c r="B360" s="65"/>
      <c r="C360" s="62" t="s">
        <v>295</v>
      </c>
      <c r="D360" s="63">
        <v>200</v>
      </c>
      <c r="E360" s="64">
        <v>1</v>
      </c>
      <c r="F360" s="64">
        <v>1</v>
      </c>
      <c r="G360" s="64">
        <v>3</v>
      </c>
      <c r="H360" s="64">
        <v>1</v>
      </c>
      <c r="I360" s="64">
        <f t="shared" si="14"/>
        <v>600</v>
      </c>
    </row>
    <row r="361" spans="1:9">
      <c r="A361" s="60">
        <v>14</v>
      </c>
      <c r="B361" s="65"/>
      <c r="C361" s="62" t="s">
        <v>296</v>
      </c>
      <c r="D361" s="63">
        <v>200</v>
      </c>
      <c r="E361" s="64">
        <v>1</v>
      </c>
      <c r="F361" s="64">
        <v>1</v>
      </c>
      <c r="G361" s="64">
        <v>3</v>
      </c>
      <c r="H361" s="64">
        <v>1</v>
      </c>
      <c r="I361" s="64">
        <f t="shared" si="14"/>
        <v>600</v>
      </c>
    </row>
    <row r="362" spans="1:9">
      <c r="A362" s="60">
        <v>15</v>
      </c>
      <c r="B362" s="65"/>
      <c r="C362" s="62" t="s">
        <v>297</v>
      </c>
      <c r="D362" s="63">
        <v>200</v>
      </c>
      <c r="E362" s="64">
        <v>1</v>
      </c>
      <c r="F362" s="64">
        <v>1</v>
      </c>
      <c r="G362" s="64">
        <v>3</v>
      </c>
      <c r="H362" s="64">
        <v>1</v>
      </c>
      <c r="I362" s="64">
        <f t="shared" si="14"/>
        <v>600</v>
      </c>
    </row>
    <row r="363" spans="1:9">
      <c r="A363" s="60">
        <v>16</v>
      </c>
      <c r="B363" s="65"/>
      <c r="C363" s="62" t="s">
        <v>298</v>
      </c>
      <c r="D363" s="63">
        <v>200</v>
      </c>
      <c r="E363" s="64">
        <v>1</v>
      </c>
      <c r="F363" s="64">
        <v>1</v>
      </c>
      <c r="G363" s="64">
        <v>3</v>
      </c>
      <c r="H363" s="64">
        <v>1</v>
      </c>
      <c r="I363" s="64">
        <f t="shared" si="14"/>
        <v>600</v>
      </c>
    </row>
    <row r="364" spans="1:9">
      <c r="A364" s="60">
        <v>17</v>
      </c>
      <c r="B364" s="65"/>
      <c r="C364" s="62" t="s">
        <v>299</v>
      </c>
      <c r="D364" s="63">
        <v>200</v>
      </c>
      <c r="E364" s="64">
        <v>1</v>
      </c>
      <c r="F364" s="64">
        <v>1</v>
      </c>
      <c r="G364" s="64">
        <v>3</v>
      </c>
      <c r="H364" s="64">
        <v>1</v>
      </c>
      <c r="I364" s="64">
        <f t="shared" si="14"/>
        <v>600</v>
      </c>
    </row>
    <row r="365" spans="1:9">
      <c r="A365" s="60">
        <v>18</v>
      </c>
      <c r="B365" s="65"/>
      <c r="C365" s="66" t="s">
        <v>300</v>
      </c>
      <c r="D365" s="63">
        <v>60</v>
      </c>
      <c r="E365" s="64">
        <v>1</v>
      </c>
      <c r="F365" s="64">
        <v>1</v>
      </c>
      <c r="G365" s="64">
        <v>3</v>
      </c>
      <c r="H365" s="64">
        <v>1</v>
      </c>
      <c r="I365" s="64">
        <f t="shared" si="14"/>
        <v>180</v>
      </c>
    </row>
    <row r="366" spans="1:9">
      <c r="A366" s="60" t="s">
        <v>178</v>
      </c>
      <c r="B366" s="67" t="s">
        <v>301</v>
      </c>
      <c r="C366" s="67"/>
      <c r="D366" s="63">
        <v>45</v>
      </c>
      <c r="E366" s="64">
        <v>18</v>
      </c>
      <c r="F366" s="64">
        <v>1</v>
      </c>
      <c r="G366" s="64">
        <v>3</v>
      </c>
      <c r="H366" s="64">
        <v>1</v>
      </c>
      <c r="I366" s="64">
        <f t="shared" si="14"/>
        <v>2430</v>
      </c>
    </row>
    <row r="367" spans="1:9">
      <c r="A367" s="60" t="s">
        <v>181</v>
      </c>
      <c r="B367" s="68" t="s">
        <v>182</v>
      </c>
      <c r="C367" s="69" t="s">
        <v>183</v>
      </c>
      <c r="D367" s="3">
        <v>100</v>
      </c>
      <c r="E367" s="3">
        <v>1.4</v>
      </c>
      <c r="F367" s="10"/>
      <c r="G367" s="10">
        <v>1</v>
      </c>
      <c r="H367" s="10"/>
      <c r="I367" s="9">
        <f>D367*E367*G367</f>
        <v>140</v>
      </c>
    </row>
    <row r="368" spans="1:9">
      <c r="A368" s="5" t="s">
        <v>184</v>
      </c>
      <c r="B368" s="5" t="s">
        <v>185</v>
      </c>
      <c r="C368" s="3" t="s">
        <v>183</v>
      </c>
      <c r="D368" s="3">
        <v>500</v>
      </c>
      <c r="E368" s="3">
        <v>1</v>
      </c>
      <c r="F368" s="10"/>
      <c r="G368" s="10"/>
      <c r="H368" s="10"/>
      <c r="I368" s="17">
        <f>D368*E368</f>
        <v>500</v>
      </c>
    </row>
    <row r="369" spans="1:9">
      <c r="A369" s="60" t="s">
        <v>186</v>
      </c>
      <c r="B369" s="11" t="s">
        <v>187</v>
      </c>
      <c r="C369" s="12" t="s">
        <v>188</v>
      </c>
      <c r="D369" s="3">
        <v>12580</v>
      </c>
      <c r="E369" s="13">
        <v>0.1</v>
      </c>
      <c r="F369" s="10"/>
      <c r="G369" s="10"/>
      <c r="H369" s="10"/>
      <c r="I369" s="9">
        <f>D369*E369</f>
        <v>1258</v>
      </c>
    </row>
    <row r="370" spans="1:9">
      <c r="A370" s="14" t="s">
        <v>189</v>
      </c>
      <c r="B370" s="14"/>
      <c r="C370" s="15" t="s">
        <v>190</v>
      </c>
      <c r="D370" s="16">
        <f>D369+I369</f>
        <v>13838</v>
      </c>
      <c r="E370" s="16"/>
      <c r="F370" s="16"/>
      <c r="G370" s="16"/>
      <c r="H370" s="16"/>
      <c r="I370" s="16"/>
    </row>
    <row r="371" ht="39" customHeight="1" spans="1:9">
      <c r="A371" s="70" t="s">
        <v>302</v>
      </c>
      <c r="B371" s="71"/>
      <c r="C371" s="71"/>
      <c r="D371" s="71"/>
      <c r="E371" s="71"/>
      <c r="F371" s="71"/>
      <c r="G371" s="71"/>
      <c r="H371" s="71"/>
      <c r="I371" s="71"/>
    </row>
    <row r="372" spans="1:9">
      <c r="A372" s="72" t="s">
        <v>303</v>
      </c>
      <c r="B372" s="73" t="s">
        <v>145</v>
      </c>
      <c r="C372" s="74"/>
      <c r="D372" s="75" t="s">
        <v>146</v>
      </c>
      <c r="E372" s="75"/>
      <c r="F372" s="76" t="s">
        <v>148</v>
      </c>
      <c r="G372" s="76" t="s">
        <v>304</v>
      </c>
      <c r="H372" s="77" t="s">
        <v>150</v>
      </c>
      <c r="I372" s="85" t="s">
        <v>305</v>
      </c>
    </row>
    <row r="373" spans="1:9">
      <c r="A373" s="60" t="s">
        <v>152</v>
      </c>
      <c r="B373" s="78"/>
      <c r="C373" s="72"/>
      <c r="D373" s="79" t="s">
        <v>153</v>
      </c>
      <c r="E373" s="79" t="s">
        <v>147</v>
      </c>
      <c r="F373" s="80"/>
      <c r="G373" s="80"/>
      <c r="H373" s="75"/>
      <c r="I373" s="86"/>
    </row>
    <row r="374" spans="1:9">
      <c r="A374" s="60">
        <v>1</v>
      </c>
      <c r="B374" s="61" t="s">
        <v>306</v>
      </c>
      <c r="C374" s="81" t="s">
        <v>269</v>
      </c>
      <c r="D374" s="82">
        <v>15</v>
      </c>
      <c r="E374" s="83">
        <v>1</v>
      </c>
      <c r="F374" s="83">
        <v>1</v>
      </c>
      <c r="G374" s="83">
        <v>1</v>
      </c>
      <c r="H374" s="83">
        <v>1</v>
      </c>
      <c r="I374" s="87">
        <f t="shared" ref="I374:I388" si="15">D374*E374*F374*G374*H374</f>
        <v>15</v>
      </c>
    </row>
    <row r="375" spans="1:9">
      <c r="A375" s="60">
        <v>2</v>
      </c>
      <c r="B375" s="65"/>
      <c r="C375" s="81" t="s">
        <v>270</v>
      </c>
      <c r="D375" s="82">
        <v>60</v>
      </c>
      <c r="E375" s="83">
        <v>1</v>
      </c>
      <c r="F375" s="83">
        <v>1</v>
      </c>
      <c r="G375" s="83">
        <v>1</v>
      </c>
      <c r="H375" s="83">
        <v>1</v>
      </c>
      <c r="I375" s="87">
        <f t="shared" si="15"/>
        <v>60</v>
      </c>
    </row>
    <row r="376" spans="1:9">
      <c r="A376" s="60">
        <v>3</v>
      </c>
      <c r="B376" s="65"/>
      <c r="C376" s="81" t="s">
        <v>161</v>
      </c>
      <c r="D376" s="82">
        <v>135</v>
      </c>
      <c r="E376" s="83">
        <v>1</v>
      </c>
      <c r="F376" s="83">
        <v>1</v>
      </c>
      <c r="G376" s="83">
        <v>1</v>
      </c>
      <c r="H376" s="83">
        <v>1</v>
      </c>
      <c r="I376" s="87">
        <f t="shared" si="15"/>
        <v>135</v>
      </c>
    </row>
    <row r="377" spans="1:9">
      <c r="A377" s="60">
        <v>4</v>
      </c>
      <c r="B377" s="65"/>
      <c r="C377" s="81" t="s">
        <v>160</v>
      </c>
      <c r="D377" s="82">
        <v>90</v>
      </c>
      <c r="E377" s="83">
        <v>1</v>
      </c>
      <c r="F377" s="83">
        <v>1</v>
      </c>
      <c r="G377" s="83">
        <v>1</v>
      </c>
      <c r="H377" s="83">
        <v>1</v>
      </c>
      <c r="I377" s="87">
        <f t="shared" si="15"/>
        <v>90</v>
      </c>
    </row>
    <row r="378" spans="1:9">
      <c r="A378" s="60">
        <v>5</v>
      </c>
      <c r="B378" s="65"/>
      <c r="C378" s="81" t="s">
        <v>162</v>
      </c>
      <c r="D378" s="82">
        <v>90</v>
      </c>
      <c r="E378" s="83">
        <v>1</v>
      </c>
      <c r="F378" s="83">
        <v>1</v>
      </c>
      <c r="G378" s="83">
        <v>1</v>
      </c>
      <c r="H378" s="83">
        <v>1</v>
      </c>
      <c r="I378" s="87">
        <f t="shared" si="15"/>
        <v>90</v>
      </c>
    </row>
    <row r="379" spans="1:9">
      <c r="A379" s="60">
        <v>6</v>
      </c>
      <c r="B379" s="65"/>
      <c r="C379" s="81" t="s">
        <v>195</v>
      </c>
      <c r="D379" s="82">
        <v>110</v>
      </c>
      <c r="E379" s="83">
        <v>1</v>
      </c>
      <c r="F379" s="83">
        <v>1</v>
      </c>
      <c r="G379" s="83">
        <v>1</v>
      </c>
      <c r="H379" s="83">
        <v>1</v>
      </c>
      <c r="I379" s="87">
        <f t="shared" si="15"/>
        <v>110</v>
      </c>
    </row>
    <row r="380" spans="1:9">
      <c r="A380" s="60">
        <v>7</v>
      </c>
      <c r="B380" s="65"/>
      <c r="C380" s="81" t="s">
        <v>263</v>
      </c>
      <c r="D380" s="82">
        <v>90</v>
      </c>
      <c r="E380" s="83">
        <v>1</v>
      </c>
      <c r="F380" s="83">
        <v>1</v>
      </c>
      <c r="G380" s="83">
        <v>1</v>
      </c>
      <c r="H380" s="83">
        <v>1</v>
      </c>
      <c r="I380" s="87">
        <f t="shared" si="15"/>
        <v>90</v>
      </c>
    </row>
    <row r="381" spans="1:9">
      <c r="A381" s="60">
        <v>8</v>
      </c>
      <c r="B381" s="65"/>
      <c r="C381" s="81" t="s">
        <v>307</v>
      </c>
      <c r="D381" s="82">
        <v>150</v>
      </c>
      <c r="E381" s="83">
        <v>1</v>
      </c>
      <c r="F381" s="83">
        <v>1</v>
      </c>
      <c r="G381" s="83">
        <v>1</v>
      </c>
      <c r="H381" s="83">
        <v>1.5</v>
      </c>
      <c r="I381" s="87">
        <f t="shared" si="15"/>
        <v>225</v>
      </c>
    </row>
    <row r="382" spans="1:9">
      <c r="A382" s="60">
        <v>9</v>
      </c>
      <c r="B382" s="65"/>
      <c r="C382" s="81" t="s">
        <v>308</v>
      </c>
      <c r="D382" s="82">
        <v>120</v>
      </c>
      <c r="E382" s="83">
        <v>1</v>
      </c>
      <c r="F382" s="83">
        <v>1</v>
      </c>
      <c r="G382" s="83">
        <v>1</v>
      </c>
      <c r="H382" s="83">
        <v>1.5</v>
      </c>
      <c r="I382" s="87">
        <f t="shared" si="15"/>
        <v>180</v>
      </c>
    </row>
    <row r="383" spans="1:9">
      <c r="A383" s="60">
        <v>10</v>
      </c>
      <c r="B383" s="65"/>
      <c r="C383" s="84" t="s">
        <v>309</v>
      </c>
      <c r="D383" s="82">
        <v>180</v>
      </c>
      <c r="E383" s="83">
        <v>1</v>
      </c>
      <c r="F383" s="83">
        <v>1</v>
      </c>
      <c r="G383" s="83">
        <v>1</v>
      </c>
      <c r="H383" s="83">
        <v>1</v>
      </c>
      <c r="I383" s="87">
        <f t="shared" si="15"/>
        <v>180</v>
      </c>
    </row>
    <row r="384" spans="1:9">
      <c r="A384" s="60">
        <v>11</v>
      </c>
      <c r="B384" s="65"/>
      <c r="C384" s="81" t="s">
        <v>310</v>
      </c>
      <c r="D384" s="82">
        <v>150</v>
      </c>
      <c r="E384" s="83">
        <v>1</v>
      </c>
      <c r="F384" s="83">
        <v>1</v>
      </c>
      <c r="G384" s="83">
        <v>1</v>
      </c>
      <c r="H384" s="83">
        <v>1.5</v>
      </c>
      <c r="I384" s="87">
        <f t="shared" si="15"/>
        <v>225</v>
      </c>
    </row>
    <row r="385" spans="1:9">
      <c r="A385" s="60">
        <v>12</v>
      </c>
      <c r="B385" s="65"/>
      <c r="C385" s="81" t="s">
        <v>311</v>
      </c>
      <c r="D385" s="82">
        <v>90</v>
      </c>
      <c r="E385" s="83">
        <v>1</v>
      </c>
      <c r="F385" s="83">
        <v>1</v>
      </c>
      <c r="G385" s="83">
        <v>1</v>
      </c>
      <c r="H385" s="83">
        <v>1.5</v>
      </c>
      <c r="I385" s="87">
        <f t="shared" si="15"/>
        <v>135</v>
      </c>
    </row>
    <row r="386" spans="1:9">
      <c r="A386" s="60">
        <v>13</v>
      </c>
      <c r="B386" s="65"/>
      <c r="C386" s="81" t="s">
        <v>312</v>
      </c>
      <c r="D386" s="82">
        <v>120</v>
      </c>
      <c r="E386" s="83">
        <v>1</v>
      </c>
      <c r="F386" s="83">
        <v>1</v>
      </c>
      <c r="G386" s="83">
        <v>1</v>
      </c>
      <c r="H386" s="83">
        <v>1.5</v>
      </c>
      <c r="I386" s="87">
        <f t="shared" si="15"/>
        <v>180</v>
      </c>
    </row>
    <row r="387" spans="1:9">
      <c r="A387" s="60">
        <v>14</v>
      </c>
      <c r="B387" s="88"/>
      <c r="C387" s="81" t="s">
        <v>313</v>
      </c>
      <c r="D387" s="82">
        <v>150</v>
      </c>
      <c r="E387" s="83">
        <v>1</v>
      </c>
      <c r="F387" s="83">
        <v>1</v>
      </c>
      <c r="G387" s="83">
        <v>1</v>
      </c>
      <c r="H387" s="83">
        <v>1.5</v>
      </c>
      <c r="I387" s="87">
        <f t="shared" si="15"/>
        <v>225</v>
      </c>
    </row>
    <row r="388" spans="1:9">
      <c r="A388" s="60" t="s">
        <v>178</v>
      </c>
      <c r="B388" s="67" t="s">
        <v>179</v>
      </c>
      <c r="C388" s="67"/>
      <c r="D388" s="63">
        <v>15</v>
      </c>
      <c r="E388" s="64">
        <v>14</v>
      </c>
      <c r="F388" s="64">
        <v>1</v>
      </c>
      <c r="G388" s="64">
        <v>1</v>
      </c>
      <c r="H388" s="64">
        <v>1</v>
      </c>
      <c r="I388" s="64">
        <f t="shared" si="15"/>
        <v>210</v>
      </c>
    </row>
    <row r="389" spans="1:9">
      <c r="A389" s="60" t="s">
        <v>181</v>
      </c>
      <c r="B389" s="68" t="s">
        <v>182</v>
      </c>
      <c r="C389" s="69" t="s">
        <v>183</v>
      </c>
      <c r="D389" s="3">
        <v>100</v>
      </c>
      <c r="E389" s="3">
        <v>1.4</v>
      </c>
      <c r="F389" s="10"/>
      <c r="G389" s="10">
        <v>1</v>
      </c>
      <c r="H389" s="10"/>
      <c r="I389" s="9">
        <f>D389*E389*G389</f>
        <v>140</v>
      </c>
    </row>
    <row r="390" spans="1:9">
      <c r="A390" s="5" t="s">
        <v>184</v>
      </c>
      <c r="B390" s="5" t="s">
        <v>185</v>
      </c>
      <c r="C390" s="3" t="s">
        <v>183</v>
      </c>
      <c r="D390" s="3">
        <v>500</v>
      </c>
      <c r="E390" s="3">
        <v>1</v>
      </c>
      <c r="F390" s="10"/>
      <c r="G390" s="10"/>
      <c r="H390" s="10"/>
      <c r="I390" s="17">
        <f>D390*E390</f>
        <v>500</v>
      </c>
    </row>
    <row r="391" spans="1:9">
      <c r="A391" s="60" t="s">
        <v>184</v>
      </c>
      <c r="B391" s="11" t="s">
        <v>187</v>
      </c>
      <c r="C391" s="12" t="s">
        <v>188</v>
      </c>
      <c r="D391" s="3">
        <f>SUM(I372:I390)</f>
        <v>2790</v>
      </c>
      <c r="E391" s="13">
        <v>0.1</v>
      </c>
      <c r="F391" s="10"/>
      <c r="G391" s="10"/>
      <c r="H391" s="10"/>
      <c r="I391" s="9">
        <f>D391*E391</f>
        <v>279</v>
      </c>
    </row>
    <row r="392" spans="1:9">
      <c r="A392" s="89" t="s">
        <v>189</v>
      </c>
      <c r="B392" s="89"/>
      <c r="C392" s="90" t="s">
        <v>190</v>
      </c>
      <c r="D392" s="91">
        <f>D391+I391</f>
        <v>3069</v>
      </c>
      <c r="E392" s="91"/>
      <c r="F392" s="91"/>
      <c r="G392" s="91"/>
      <c r="H392" s="91"/>
      <c r="I392" s="91"/>
    </row>
    <row r="393" ht="35.1" customHeight="1" spans="1:9">
      <c r="A393" s="70" t="s">
        <v>314</v>
      </c>
      <c r="B393" s="71"/>
      <c r="C393" s="71"/>
      <c r="D393" s="71"/>
      <c r="E393" s="71"/>
      <c r="F393" s="71"/>
      <c r="G393" s="71"/>
      <c r="H393" s="71"/>
      <c r="I393" s="71"/>
    </row>
    <row r="394" spans="1:9">
      <c r="A394" s="72" t="s">
        <v>303</v>
      </c>
      <c r="B394" s="73" t="s">
        <v>145</v>
      </c>
      <c r="C394" s="74"/>
      <c r="D394" s="75" t="s">
        <v>146</v>
      </c>
      <c r="E394" s="75"/>
      <c r="F394" s="76" t="s">
        <v>148</v>
      </c>
      <c r="G394" s="76" t="s">
        <v>304</v>
      </c>
      <c r="H394" s="77" t="s">
        <v>150</v>
      </c>
      <c r="I394" s="85" t="s">
        <v>305</v>
      </c>
    </row>
    <row r="395" spans="1:9">
      <c r="A395" s="60" t="s">
        <v>152</v>
      </c>
      <c r="B395" s="78"/>
      <c r="C395" s="72"/>
      <c r="D395" s="79" t="s">
        <v>153</v>
      </c>
      <c r="E395" s="79" t="s">
        <v>147</v>
      </c>
      <c r="F395" s="80"/>
      <c r="G395" s="80"/>
      <c r="H395" s="75"/>
      <c r="I395" s="86"/>
    </row>
    <row r="396" spans="1:9">
      <c r="A396" s="60">
        <v>1</v>
      </c>
      <c r="B396" s="61" t="s">
        <v>315</v>
      </c>
      <c r="C396" s="92" t="s">
        <v>269</v>
      </c>
      <c r="D396" s="93">
        <v>15</v>
      </c>
      <c r="E396" s="83">
        <v>1</v>
      </c>
      <c r="F396" s="83">
        <v>1</v>
      </c>
      <c r="G396" s="83">
        <v>1</v>
      </c>
      <c r="H396" s="83">
        <v>1</v>
      </c>
      <c r="I396" s="87">
        <f t="shared" ref="I396:I435" si="16">D396*E396*F396*G396*H396</f>
        <v>15</v>
      </c>
    </row>
    <row r="397" spans="1:9">
      <c r="A397" s="60">
        <v>2</v>
      </c>
      <c r="B397" s="65"/>
      <c r="C397" s="92" t="s">
        <v>316</v>
      </c>
      <c r="D397" s="93">
        <v>3</v>
      </c>
      <c r="E397" s="83">
        <v>1</v>
      </c>
      <c r="F397" s="83">
        <v>1</v>
      </c>
      <c r="G397" s="83">
        <v>1</v>
      </c>
      <c r="H397" s="83">
        <v>1</v>
      </c>
      <c r="I397" s="87">
        <f t="shared" si="16"/>
        <v>3</v>
      </c>
    </row>
    <row r="398" spans="1:9">
      <c r="A398" s="60">
        <v>3</v>
      </c>
      <c r="B398" s="65"/>
      <c r="C398" s="92" t="s">
        <v>317</v>
      </c>
      <c r="D398" s="93">
        <v>3</v>
      </c>
      <c r="E398" s="83">
        <v>1</v>
      </c>
      <c r="F398" s="83">
        <v>1</v>
      </c>
      <c r="G398" s="83">
        <v>1</v>
      </c>
      <c r="H398" s="83">
        <v>1</v>
      </c>
      <c r="I398" s="87">
        <f t="shared" si="16"/>
        <v>3</v>
      </c>
    </row>
    <row r="399" spans="1:9">
      <c r="A399" s="60">
        <v>4</v>
      </c>
      <c r="B399" s="65"/>
      <c r="C399" s="94" t="s">
        <v>318</v>
      </c>
      <c r="D399" s="93">
        <v>3</v>
      </c>
      <c r="E399" s="83">
        <v>1</v>
      </c>
      <c r="F399" s="83">
        <v>1</v>
      </c>
      <c r="G399" s="83">
        <v>1</v>
      </c>
      <c r="H399" s="83">
        <v>1</v>
      </c>
      <c r="I399" s="87">
        <f t="shared" si="16"/>
        <v>3</v>
      </c>
    </row>
    <row r="400" spans="1:9">
      <c r="A400" s="60">
        <v>5</v>
      </c>
      <c r="B400" s="65"/>
      <c r="C400" s="94" t="s">
        <v>155</v>
      </c>
      <c r="D400" s="93">
        <v>20</v>
      </c>
      <c r="E400" s="83">
        <v>1</v>
      </c>
      <c r="F400" s="83">
        <v>1</v>
      </c>
      <c r="G400" s="83">
        <v>1</v>
      </c>
      <c r="H400" s="83">
        <v>1</v>
      </c>
      <c r="I400" s="87">
        <f t="shared" si="16"/>
        <v>20</v>
      </c>
    </row>
    <row r="401" spans="1:9">
      <c r="A401" s="60">
        <v>6</v>
      </c>
      <c r="B401" s="65"/>
      <c r="C401" s="94" t="s">
        <v>319</v>
      </c>
      <c r="D401" s="93">
        <v>90</v>
      </c>
      <c r="E401" s="83">
        <v>1</v>
      </c>
      <c r="F401" s="83">
        <v>1</v>
      </c>
      <c r="G401" s="83">
        <v>1</v>
      </c>
      <c r="H401" s="83">
        <v>1</v>
      </c>
      <c r="I401" s="87">
        <f t="shared" si="16"/>
        <v>90</v>
      </c>
    </row>
    <row r="402" spans="1:9">
      <c r="A402" s="60">
        <v>7</v>
      </c>
      <c r="B402" s="65"/>
      <c r="C402" s="94" t="s">
        <v>320</v>
      </c>
      <c r="D402" s="93">
        <v>60</v>
      </c>
      <c r="E402" s="83">
        <v>1</v>
      </c>
      <c r="F402" s="83">
        <v>1</v>
      </c>
      <c r="G402" s="83">
        <v>1</v>
      </c>
      <c r="H402" s="83">
        <v>1</v>
      </c>
      <c r="I402" s="87">
        <f t="shared" si="16"/>
        <v>60</v>
      </c>
    </row>
    <row r="403" spans="1:9">
      <c r="A403" s="60">
        <v>8</v>
      </c>
      <c r="B403" s="65"/>
      <c r="C403" s="94" t="s">
        <v>321</v>
      </c>
      <c r="D403" s="93">
        <v>100</v>
      </c>
      <c r="E403" s="83">
        <v>1</v>
      </c>
      <c r="F403" s="83">
        <v>1</v>
      </c>
      <c r="G403" s="83">
        <v>1</v>
      </c>
      <c r="H403" s="83">
        <v>1</v>
      </c>
      <c r="I403" s="87">
        <f t="shared" si="16"/>
        <v>100</v>
      </c>
    </row>
    <row r="404" spans="1:9">
      <c r="A404" s="60">
        <v>9</v>
      </c>
      <c r="B404" s="65"/>
      <c r="C404" s="94" t="s">
        <v>322</v>
      </c>
      <c r="D404" s="93">
        <v>100</v>
      </c>
      <c r="E404" s="83">
        <v>1</v>
      </c>
      <c r="F404" s="83">
        <v>1</v>
      </c>
      <c r="G404" s="83">
        <v>1</v>
      </c>
      <c r="H404" s="83">
        <v>1</v>
      </c>
      <c r="I404" s="87">
        <f t="shared" si="16"/>
        <v>100</v>
      </c>
    </row>
    <row r="405" spans="1:9">
      <c r="A405" s="60">
        <v>10</v>
      </c>
      <c r="B405" s="65"/>
      <c r="C405" s="94" t="s">
        <v>200</v>
      </c>
      <c r="D405" s="93">
        <v>150</v>
      </c>
      <c r="E405" s="83">
        <v>1</v>
      </c>
      <c r="F405" s="83">
        <v>1</v>
      </c>
      <c r="G405" s="83">
        <v>1</v>
      </c>
      <c r="H405" s="83">
        <v>1.5</v>
      </c>
      <c r="I405" s="87">
        <f t="shared" si="16"/>
        <v>225</v>
      </c>
    </row>
    <row r="406" spans="1:9">
      <c r="A406" s="60">
        <v>11</v>
      </c>
      <c r="B406" s="65"/>
      <c r="C406" s="94" t="s">
        <v>266</v>
      </c>
      <c r="D406" s="93">
        <v>150</v>
      </c>
      <c r="E406" s="83">
        <v>1</v>
      </c>
      <c r="F406" s="83">
        <v>1</v>
      </c>
      <c r="G406" s="83">
        <v>1</v>
      </c>
      <c r="H406" s="83">
        <v>1.5</v>
      </c>
      <c r="I406" s="87">
        <f t="shared" si="16"/>
        <v>225</v>
      </c>
    </row>
    <row r="407" spans="1:9">
      <c r="A407" s="60">
        <v>12</v>
      </c>
      <c r="B407" s="65"/>
      <c r="C407" s="94" t="s">
        <v>164</v>
      </c>
      <c r="D407" s="93">
        <v>150</v>
      </c>
      <c r="E407" s="83">
        <v>1</v>
      </c>
      <c r="F407" s="83">
        <v>1</v>
      </c>
      <c r="G407" s="83">
        <v>1</v>
      </c>
      <c r="H407" s="83">
        <v>1.5</v>
      </c>
      <c r="I407" s="87">
        <f t="shared" si="16"/>
        <v>225</v>
      </c>
    </row>
    <row r="408" spans="1:9">
      <c r="A408" s="60">
        <v>13</v>
      </c>
      <c r="B408" s="65"/>
      <c r="C408" s="94" t="s">
        <v>165</v>
      </c>
      <c r="D408" s="93">
        <v>150</v>
      </c>
      <c r="E408" s="83">
        <v>1</v>
      </c>
      <c r="F408" s="83">
        <v>1</v>
      </c>
      <c r="G408" s="83">
        <v>1</v>
      </c>
      <c r="H408" s="83">
        <v>1.5</v>
      </c>
      <c r="I408" s="87">
        <f t="shared" si="16"/>
        <v>225</v>
      </c>
    </row>
    <row r="409" spans="1:9">
      <c r="A409" s="60">
        <v>14</v>
      </c>
      <c r="B409" s="65"/>
      <c r="C409" s="94" t="s">
        <v>323</v>
      </c>
      <c r="D409" s="93">
        <v>200</v>
      </c>
      <c r="E409" s="83">
        <v>1</v>
      </c>
      <c r="F409" s="83">
        <v>1</v>
      </c>
      <c r="G409" s="83">
        <v>1</v>
      </c>
      <c r="H409" s="83">
        <v>1.5</v>
      </c>
      <c r="I409" s="87">
        <f t="shared" si="16"/>
        <v>300</v>
      </c>
    </row>
    <row r="410" spans="1:9">
      <c r="A410" s="60">
        <v>15</v>
      </c>
      <c r="B410" s="65"/>
      <c r="C410" s="94" t="s">
        <v>324</v>
      </c>
      <c r="D410" s="93">
        <v>90</v>
      </c>
      <c r="E410" s="83">
        <v>1</v>
      </c>
      <c r="F410" s="83">
        <v>1</v>
      </c>
      <c r="G410" s="83">
        <v>1</v>
      </c>
      <c r="H410" s="83">
        <v>1</v>
      </c>
      <c r="I410" s="87">
        <f t="shared" si="16"/>
        <v>90</v>
      </c>
    </row>
    <row r="411" spans="1:9">
      <c r="A411" s="60">
        <v>16</v>
      </c>
      <c r="B411" s="65"/>
      <c r="C411" s="94" t="s">
        <v>176</v>
      </c>
      <c r="D411" s="93">
        <v>90</v>
      </c>
      <c r="E411" s="83">
        <v>1</v>
      </c>
      <c r="F411" s="83">
        <v>1</v>
      </c>
      <c r="G411" s="83">
        <v>1</v>
      </c>
      <c r="H411" s="83">
        <v>1</v>
      </c>
      <c r="I411" s="87">
        <f t="shared" si="16"/>
        <v>90</v>
      </c>
    </row>
    <row r="412" spans="1:9">
      <c r="A412" s="60">
        <v>17</v>
      </c>
      <c r="B412" s="65"/>
      <c r="C412" s="94" t="s">
        <v>325</v>
      </c>
      <c r="D412" s="93">
        <v>90</v>
      </c>
      <c r="E412" s="83">
        <v>1</v>
      </c>
      <c r="F412" s="83">
        <v>1</v>
      </c>
      <c r="G412" s="83">
        <v>1</v>
      </c>
      <c r="H412" s="83">
        <v>1</v>
      </c>
      <c r="I412" s="87">
        <f t="shared" si="16"/>
        <v>90</v>
      </c>
    </row>
    <row r="413" spans="1:9">
      <c r="A413" s="60">
        <v>18</v>
      </c>
      <c r="B413" s="65"/>
      <c r="C413" s="94" t="s">
        <v>162</v>
      </c>
      <c r="D413" s="93">
        <v>90</v>
      </c>
      <c r="E413" s="83">
        <v>1</v>
      </c>
      <c r="F413" s="83">
        <v>1</v>
      </c>
      <c r="G413" s="83">
        <v>1</v>
      </c>
      <c r="H413" s="83">
        <v>1</v>
      </c>
      <c r="I413" s="87">
        <f t="shared" si="16"/>
        <v>90</v>
      </c>
    </row>
    <row r="414" spans="1:9">
      <c r="A414" s="60">
        <v>19</v>
      </c>
      <c r="B414" s="65"/>
      <c r="C414" s="94" t="s">
        <v>177</v>
      </c>
      <c r="D414" s="93">
        <v>90</v>
      </c>
      <c r="E414" s="83">
        <v>1</v>
      </c>
      <c r="F414" s="83">
        <v>1</v>
      </c>
      <c r="G414" s="83">
        <v>1</v>
      </c>
      <c r="H414" s="83">
        <v>1</v>
      </c>
      <c r="I414" s="87">
        <f t="shared" si="16"/>
        <v>90</v>
      </c>
    </row>
    <row r="415" spans="1:9">
      <c r="A415" s="60">
        <v>20</v>
      </c>
      <c r="B415" s="65"/>
      <c r="C415" s="94" t="s">
        <v>326</v>
      </c>
      <c r="D415" s="93">
        <v>150</v>
      </c>
      <c r="E415" s="83">
        <v>1</v>
      </c>
      <c r="F415" s="83">
        <v>1</v>
      </c>
      <c r="G415" s="83">
        <v>1</v>
      </c>
      <c r="H415" s="83">
        <v>1</v>
      </c>
      <c r="I415" s="87">
        <f t="shared" si="16"/>
        <v>150</v>
      </c>
    </row>
    <row r="416" spans="1:9">
      <c r="A416" s="60">
        <v>21</v>
      </c>
      <c r="B416" s="65"/>
      <c r="C416" s="94" t="s">
        <v>327</v>
      </c>
      <c r="D416" s="93">
        <v>180</v>
      </c>
      <c r="E416" s="83">
        <v>1</v>
      </c>
      <c r="F416" s="83">
        <v>1</v>
      </c>
      <c r="G416" s="83">
        <v>1</v>
      </c>
      <c r="H416" s="83">
        <v>1</v>
      </c>
      <c r="I416" s="87">
        <f t="shared" si="16"/>
        <v>180</v>
      </c>
    </row>
    <row r="417" spans="1:9">
      <c r="A417" s="60">
        <v>22</v>
      </c>
      <c r="B417" s="65"/>
      <c r="C417" s="94" t="s">
        <v>328</v>
      </c>
      <c r="D417" s="93">
        <v>90</v>
      </c>
      <c r="E417" s="83">
        <v>1</v>
      </c>
      <c r="F417" s="83">
        <v>1</v>
      </c>
      <c r="G417" s="83">
        <v>1</v>
      </c>
      <c r="H417" s="83">
        <v>1</v>
      </c>
      <c r="I417" s="87">
        <f t="shared" si="16"/>
        <v>90</v>
      </c>
    </row>
    <row r="418" spans="1:9">
      <c r="A418" s="60">
        <v>23</v>
      </c>
      <c r="B418" s="65"/>
      <c r="C418" s="94" t="s">
        <v>329</v>
      </c>
      <c r="D418" s="93">
        <v>90</v>
      </c>
      <c r="E418" s="83">
        <v>1</v>
      </c>
      <c r="F418" s="83">
        <v>1</v>
      </c>
      <c r="G418" s="83">
        <v>1</v>
      </c>
      <c r="H418" s="83">
        <v>1</v>
      </c>
      <c r="I418" s="87">
        <f t="shared" si="16"/>
        <v>90</v>
      </c>
    </row>
    <row r="419" spans="1:9">
      <c r="A419" s="60">
        <v>24</v>
      </c>
      <c r="B419" s="65"/>
      <c r="C419" s="94" t="s">
        <v>330</v>
      </c>
      <c r="D419" s="93">
        <v>110</v>
      </c>
      <c r="E419" s="83">
        <v>1</v>
      </c>
      <c r="F419" s="83">
        <v>1</v>
      </c>
      <c r="G419" s="83">
        <v>1</v>
      </c>
      <c r="H419" s="83">
        <v>1</v>
      </c>
      <c r="I419" s="87">
        <f t="shared" si="16"/>
        <v>110</v>
      </c>
    </row>
    <row r="420" spans="1:9">
      <c r="A420" s="60">
        <v>25</v>
      </c>
      <c r="B420" s="65"/>
      <c r="C420" s="94" t="s">
        <v>173</v>
      </c>
      <c r="D420" s="93">
        <v>90</v>
      </c>
      <c r="E420" s="83">
        <v>1</v>
      </c>
      <c r="F420" s="83">
        <v>1</v>
      </c>
      <c r="G420" s="83">
        <v>1</v>
      </c>
      <c r="H420" s="83">
        <v>1</v>
      </c>
      <c r="I420" s="87">
        <f t="shared" si="16"/>
        <v>90</v>
      </c>
    </row>
    <row r="421" spans="1:9">
      <c r="A421" s="60">
        <v>26</v>
      </c>
      <c r="B421" s="65"/>
      <c r="C421" s="94" t="s">
        <v>192</v>
      </c>
      <c r="D421" s="93">
        <v>70</v>
      </c>
      <c r="E421" s="83">
        <v>1</v>
      </c>
      <c r="F421" s="83">
        <v>1</v>
      </c>
      <c r="G421" s="83">
        <v>1</v>
      </c>
      <c r="H421" s="83">
        <v>1</v>
      </c>
      <c r="I421" s="87">
        <f t="shared" si="16"/>
        <v>70</v>
      </c>
    </row>
    <row r="422" spans="1:9">
      <c r="A422" s="60">
        <v>27</v>
      </c>
      <c r="B422" s="65"/>
      <c r="C422" s="94" t="s">
        <v>331</v>
      </c>
      <c r="D422" s="93">
        <v>100</v>
      </c>
      <c r="E422" s="83">
        <v>1</v>
      </c>
      <c r="F422" s="83">
        <v>1</v>
      </c>
      <c r="G422" s="83">
        <v>1</v>
      </c>
      <c r="H422" s="83">
        <v>1</v>
      </c>
      <c r="I422" s="87">
        <f t="shared" si="16"/>
        <v>100</v>
      </c>
    </row>
    <row r="423" spans="1:9">
      <c r="A423" s="60">
        <v>28</v>
      </c>
      <c r="B423" s="65"/>
      <c r="C423" s="94" t="s">
        <v>169</v>
      </c>
      <c r="D423" s="93">
        <v>120</v>
      </c>
      <c r="E423" s="83">
        <v>1</v>
      </c>
      <c r="F423" s="83">
        <v>1</v>
      </c>
      <c r="G423" s="83">
        <v>1</v>
      </c>
      <c r="H423" s="83">
        <v>1.5</v>
      </c>
      <c r="I423" s="87">
        <f t="shared" si="16"/>
        <v>180</v>
      </c>
    </row>
    <row r="424" spans="1:9">
      <c r="A424" s="60">
        <v>29</v>
      </c>
      <c r="B424" s="65"/>
      <c r="C424" s="94" t="s">
        <v>168</v>
      </c>
      <c r="D424" s="93">
        <v>120</v>
      </c>
      <c r="E424" s="83">
        <v>1</v>
      </c>
      <c r="F424" s="83">
        <v>1</v>
      </c>
      <c r="G424" s="83">
        <v>1</v>
      </c>
      <c r="H424" s="83">
        <v>1.5</v>
      </c>
      <c r="I424" s="87">
        <f t="shared" si="16"/>
        <v>180</v>
      </c>
    </row>
    <row r="425" spans="1:9">
      <c r="A425" s="60">
        <v>30</v>
      </c>
      <c r="B425" s="65"/>
      <c r="C425" s="94" t="s">
        <v>167</v>
      </c>
      <c r="D425" s="93">
        <v>120</v>
      </c>
      <c r="E425" s="83">
        <v>1</v>
      </c>
      <c r="F425" s="83">
        <v>1</v>
      </c>
      <c r="G425" s="83">
        <v>1</v>
      </c>
      <c r="H425" s="83">
        <v>1.5</v>
      </c>
      <c r="I425" s="87">
        <f t="shared" si="16"/>
        <v>180</v>
      </c>
    </row>
    <row r="426" spans="1:9">
      <c r="A426" s="60">
        <v>31</v>
      </c>
      <c r="B426" s="65"/>
      <c r="C426" s="94" t="s">
        <v>170</v>
      </c>
      <c r="D426" s="93">
        <v>150</v>
      </c>
      <c r="E426" s="83">
        <v>1</v>
      </c>
      <c r="F426" s="83">
        <v>1</v>
      </c>
      <c r="G426" s="83">
        <v>1</v>
      </c>
      <c r="H426" s="83">
        <v>1.5</v>
      </c>
      <c r="I426" s="87">
        <f t="shared" si="16"/>
        <v>225</v>
      </c>
    </row>
    <row r="427" spans="1:9">
      <c r="A427" s="60">
        <v>32</v>
      </c>
      <c r="B427" s="65"/>
      <c r="C427" s="94" t="s">
        <v>311</v>
      </c>
      <c r="D427" s="93">
        <v>90</v>
      </c>
      <c r="E427" s="83">
        <v>1</v>
      </c>
      <c r="F427" s="83">
        <v>1</v>
      </c>
      <c r="G427" s="83">
        <v>1</v>
      </c>
      <c r="H427" s="83">
        <v>1.5</v>
      </c>
      <c r="I427" s="87">
        <f t="shared" si="16"/>
        <v>135</v>
      </c>
    </row>
    <row r="428" spans="1:9">
      <c r="A428" s="60">
        <v>33</v>
      </c>
      <c r="B428" s="65"/>
      <c r="C428" s="94" t="s">
        <v>172</v>
      </c>
      <c r="D428" s="93">
        <v>150</v>
      </c>
      <c r="E428" s="83">
        <v>1</v>
      </c>
      <c r="F428" s="83">
        <v>1</v>
      </c>
      <c r="G428" s="83">
        <v>1</v>
      </c>
      <c r="H428" s="83">
        <v>1.5</v>
      </c>
      <c r="I428" s="87">
        <f t="shared" si="16"/>
        <v>225</v>
      </c>
    </row>
    <row r="429" spans="1:9">
      <c r="A429" s="60">
        <v>34</v>
      </c>
      <c r="B429" s="65"/>
      <c r="C429" s="94" t="s">
        <v>332</v>
      </c>
      <c r="D429" s="93">
        <v>420</v>
      </c>
      <c r="E429" s="83">
        <v>1</v>
      </c>
      <c r="F429" s="83">
        <v>1</v>
      </c>
      <c r="G429" s="83">
        <v>1</v>
      </c>
      <c r="H429" s="83">
        <v>1</v>
      </c>
      <c r="I429" s="87">
        <f t="shared" si="16"/>
        <v>420</v>
      </c>
    </row>
    <row r="430" spans="1:9">
      <c r="A430" s="60">
        <v>35</v>
      </c>
      <c r="B430" s="65"/>
      <c r="C430" s="94" t="s">
        <v>333</v>
      </c>
      <c r="D430" s="93">
        <v>420</v>
      </c>
      <c r="E430" s="83">
        <v>1</v>
      </c>
      <c r="F430" s="83">
        <v>1</v>
      </c>
      <c r="G430" s="83">
        <v>1</v>
      </c>
      <c r="H430" s="83">
        <v>1</v>
      </c>
      <c r="I430" s="87">
        <f t="shared" si="16"/>
        <v>420</v>
      </c>
    </row>
    <row r="431" spans="1:9">
      <c r="A431" s="60">
        <v>36</v>
      </c>
      <c r="B431" s="65"/>
      <c r="C431" s="94" t="s">
        <v>334</v>
      </c>
      <c r="D431" s="93">
        <v>420</v>
      </c>
      <c r="E431" s="83">
        <v>1</v>
      </c>
      <c r="F431" s="83">
        <v>1</v>
      </c>
      <c r="G431" s="83">
        <v>1</v>
      </c>
      <c r="H431" s="83">
        <v>1</v>
      </c>
      <c r="I431" s="87">
        <f t="shared" si="16"/>
        <v>420</v>
      </c>
    </row>
    <row r="432" spans="1:9">
      <c r="A432" s="60">
        <v>37</v>
      </c>
      <c r="B432" s="65"/>
      <c r="C432" s="94" t="s">
        <v>335</v>
      </c>
      <c r="D432" s="93">
        <v>420</v>
      </c>
      <c r="E432" s="83">
        <v>1</v>
      </c>
      <c r="F432" s="83">
        <v>1</v>
      </c>
      <c r="G432" s="83">
        <v>1</v>
      </c>
      <c r="H432" s="83">
        <v>1</v>
      </c>
      <c r="I432" s="87">
        <f t="shared" si="16"/>
        <v>420</v>
      </c>
    </row>
    <row r="433" spans="1:9">
      <c r="A433" s="60">
        <v>38</v>
      </c>
      <c r="B433" s="65"/>
      <c r="C433" s="94" t="s">
        <v>336</v>
      </c>
      <c r="D433" s="93">
        <v>120</v>
      </c>
      <c r="E433" s="83">
        <v>1</v>
      </c>
      <c r="F433" s="83">
        <v>1</v>
      </c>
      <c r="G433" s="83">
        <v>1</v>
      </c>
      <c r="H433" s="83">
        <v>1</v>
      </c>
      <c r="I433" s="87">
        <f t="shared" si="16"/>
        <v>120</v>
      </c>
    </row>
    <row r="434" spans="1:9">
      <c r="A434" s="60">
        <v>39</v>
      </c>
      <c r="B434" s="65"/>
      <c r="C434" s="94" t="s">
        <v>337</v>
      </c>
      <c r="D434" s="93">
        <v>120</v>
      </c>
      <c r="E434" s="83">
        <v>1</v>
      </c>
      <c r="F434" s="83">
        <v>1</v>
      </c>
      <c r="G434" s="83">
        <v>1</v>
      </c>
      <c r="H434" s="83">
        <v>1</v>
      </c>
      <c r="I434" s="87">
        <f t="shared" si="16"/>
        <v>120</v>
      </c>
    </row>
    <row r="435" spans="1:9">
      <c r="A435" s="95" t="s">
        <v>178</v>
      </c>
      <c r="B435" s="65"/>
      <c r="C435" s="94" t="s">
        <v>179</v>
      </c>
      <c r="D435" s="96">
        <v>15</v>
      </c>
      <c r="E435" s="97">
        <v>39</v>
      </c>
      <c r="F435" s="83">
        <v>1</v>
      </c>
      <c r="G435" s="83">
        <v>1</v>
      </c>
      <c r="H435" s="98">
        <v>1</v>
      </c>
      <c r="I435" s="100">
        <f t="shared" si="16"/>
        <v>585</v>
      </c>
    </row>
    <row r="436" spans="1:9">
      <c r="A436" s="95"/>
      <c r="B436" s="65"/>
      <c r="C436" s="3" t="s">
        <v>183</v>
      </c>
      <c r="D436" s="3">
        <v>100</v>
      </c>
      <c r="E436" s="3">
        <v>1.4</v>
      </c>
      <c r="F436" s="10"/>
      <c r="G436" s="83">
        <v>1</v>
      </c>
      <c r="H436" s="99"/>
      <c r="I436" s="9">
        <f>D436*E436</f>
        <v>140</v>
      </c>
    </row>
    <row r="437" spans="1:9">
      <c r="A437" s="60" t="s">
        <v>184</v>
      </c>
      <c r="B437" s="88"/>
      <c r="C437" s="12" t="s">
        <v>188</v>
      </c>
      <c r="D437" s="3">
        <f>SUM(I396:I436)</f>
        <v>6694</v>
      </c>
      <c r="E437" s="13">
        <v>0.3</v>
      </c>
      <c r="F437" s="10"/>
      <c r="G437" s="10"/>
      <c r="H437" s="99"/>
      <c r="I437" s="9">
        <f>D437*E437</f>
        <v>2008.2</v>
      </c>
    </row>
    <row r="438" spans="1:9">
      <c r="A438" s="89" t="s">
        <v>189</v>
      </c>
      <c r="B438" s="89"/>
      <c r="C438" s="90" t="s">
        <v>190</v>
      </c>
      <c r="D438" s="91">
        <f>D437+I437</f>
        <v>8702.2</v>
      </c>
      <c r="E438" s="91"/>
      <c r="F438" s="91"/>
      <c r="G438" s="91"/>
      <c r="H438" s="91"/>
      <c r="I438" s="91"/>
    </row>
    <row r="439" ht="47.1" customHeight="1" spans="1:9">
      <c r="A439" s="70" t="s">
        <v>338</v>
      </c>
      <c r="B439" s="71"/>
      <c r="C439" s="71"/>
      <c r="D439" s="71"/>
      <c r="E439" s="71"/>
      <c r="F439" s="71"/>
      <c r="G439" s="71"/>
      <c r="H439" s="71"/>
      <c r="I439" s="71"/>
    </row>
    <row r="440" spans="1:9">
      <c r="A440" s="72" t="s">
        <v>303</v>
      </c>
      <c r="B440" s="73" t="s">
        <v>145</v>
      </c>
      <c r="C440" s="74"/>
      <c r="D440" s="75" t="s">
        <v>146</v>
      </c>
      <c r="E440" s="75"/>
      <c r="F440" s="76" t="s">
        <v>148</v>
      </c>
      <c r="G440" s="76" t="s">
        <v>304</v>
      </c>
      <c r="H440" s="77" t="s">
        <v>150</v>
      </c>
      <c r="I440" s="85" t="s">
        <v>305</v>
      </c>
    </row>
    <row r="441" spans="1:9">
      <c r="A441" s="60" t="s">
        <v>152</v>
      </c>
      <c r="B441" s="78"/>
      <c r="C441" s="72"/>
      <c r="D441" s="79" t="s">
        <v>153</v>
      </c>
      <c r="E441" s="79" t="s">
        <v>147</v>
      </c>
      <c r="F441" s="80"/>
      <c r="G441" s="80"/>
      <c r="H441" s="75"/>
      <c r="I441" s="86"/>
    </row>
    <row r="442" spans="1:9">
      <c r="A442" s="60">
        <v>1</v>
      </c>
      <c r="B442" s="61" t="s">
        <v>339</v>
      </c>
      <c r="C442" s="47" t="s">
        <v>340</v>
      </c>
      <c r="D442" s="3">
        <v>90</v>
      </c>
      <c r="E442" s="83">
        <v>1</v>
      </c>
      <c r="F442" s="83">
        <v>1</v>
      </c>
      <c r="G442" s="83">
        <v>3</v>
      </c>
      <c r="H442" s="3">
        <v>1</v>
      </c>
      <c r="I442" s="87">
        <f t="shared" ref="I442:I452" si="17">D442*E442*F442*G442*H442</f>
        <v>270</v>
      </c>
    </row>
    <row r="443" spans="1:9">
      <c r="A443" s="60">
        <v>2</v>
      </c>
      <c r="B443" s="65"/>
      <c r="C443" s="47" t="s">
        <v>341</v>
      </c>
      <c r="D443" s="3">
        <v>90</v>
      </c>
      <c r="E443" s="83">
        <v>1</v>
      </c>
      <c r="F443" s="83">
        <v>1</v>
      </c>
      <c r="G443" s="83">
        <v>3</v>
      </c>
      <c r="H443" s="3">
        <v>1</v>
      </c>
      <c r="I443" s="87">
        <f t="shared" si="17"/>
        <v>270</v>
      </c>
    </row>
    <row r="444" spans="1:9">
      <c r="A444" s="60">
        <v>3</v>
      </c>
      <c r="B444" s="65"/>
      <c r="C444" s="47" t="s">
        <v>342</v>
      </c>
      <c r="D444" s="3">
        <v>120</v>
      </c>
      <c r="E444" s="83">
        <v>1</v>
      </c>
      <c r="F444" s="83">
        <v>1</v>
      </c>
      <c r="G444" s="83">
        <v>3</v>
      </c>
      <c r="H444" s="3">
        <v>1.5</v>
      </c>
      <c r="I444" s="87">
        <f t="shared" si="17"/>
        <v>540</v>
      </c>
    </row>
    <row r="445" spans="1:9">
      <c r="A445" s="60">
        <v>4</v>
      </c>
      <c r="B445" s="65"/>
      <c r="C445" s="47" t="s">
        <v>343</v>
      </c>
      <c r="D445" s="3">
        <v>120</v>
      </c>
      <c r="E445" s="83">
        <v>1</v>
      </c>
      <c r="F445" s="83">
        <v>1</v>
      </c>
      <c r="G445" s="83">
        <v>3</v>
      </c>
      <c r="H445" s="3">
        <v>1.5</v>
      </c>
      <c r="I445" s="87">
        <f t="shared" si="17"/>
        <v>540</v>
      </c>
    </row>
    <row r="446" spans="1:9">
      <c r="A446" s="60">
        <v>5</v>
      </c>
      <c r="B446" s="65"/>
      <c r="C446" s="47" t="s">
        <v>344</v>
      </c>
      <c r="D446" s="3">
        <v>90</v>
      </c>
      <c r="E446" s="83">
        <v>1</v>
      </c>
      <c r="F446" s="83">
        <v>1</v>
      </c>
      <c r="G446" s="83">
        <v>3</v>
      </c>
      <c r="H446" s="3">
        <v>1</v>
      </c>
      <c r="I446" s="87">
        <f t="shared" si="17"/>
        <v>270</v>
      </c>
    </row>
    <row r="447" spans="1:9">
      <c r="A447" s="60">
        <v>6</v>
      </c>
      <c r="B447" s="65"/>
      <c r="C447" s="47" t="s">
        <v>345</v>
      </c>
      <c r="D447" s="3">
        <v>120</v>
      </c>
      <c r="E447" s="83">
        <v>1</v>
      </c>
      <c r="F447" s="83">
        <v>1</v>
      </c>
      <c r="G447" s="83">
        <v>3</v>
      </c>
      <c r="H447" s="3">
        <v>1.5</v>
      </c>
      <c r="I447" s="87">
        <f t="shared" si="17"/>
        <v>540</v>
      </c>
    </row>
    <row r="448" spans="1:9">
      <c r="A448" s="60">
        <v>7</v>
      </c>
      <c r="B448" s="65"/>
      <c r="C448" s="47" t="s">
        <v>346</v>
      </c>
      <c r="D448" s="3">
        <v>120</v>
      </c>
      <c r="E448" s="83">
        <v>1</v>
      </c>
      <c r="F448" s="83">
        <v>1</v>
      </c>
      <c r="G448" s="83">
        <v>3</v>
      </c>
      <c r="H448" s="3">
        <v>1.5</v>
      </c>
      <c r="I448" s="87">
        <f t="shared" si="17"/>
        <v>540</v>
      </c>
    </row>
    <row r="449" spans="1:9">
      <c r="A449" s="60">
        <v>8</v>
      </c>
      <c r="B449" s="65"/>
      <c r="C449" s="47" t="s">
        <v>347</v>
      </c>
      <c r="D449" s="3">
        <v>120</v>
      </c>
      <c r="E449" s="83">
        <v>1</v>
      </c>
      <c r="F449" s="83">
        <v>1</v>
      </c>
      <c r="G449" s="83">
        <v>3</v>
      </c>
      <c r="H449" s="3">
        <v>1.5</v>
      </c>
      <c r="I449" s="87">
        <f t="shared" si="17"/>
        <v>540</v>
      </c>
    </row>
    <row r="450" spans="1:9">
      <c r="A450" s="60">
        <v>9</v>
      </c>
      <c r="B450" s="65"/>
      <c r="C450" s="47" t="s">
        <v>348</v>
      </c>
      <c r="D450" s="3">
        <v>498</v>
      </c>
      <c r="E450" s="83">
        <v>1</v>
      </c>
      <c r="F450" s="83">
        <v>1</v>
      </c>
      <c r="G450" s="83">
        <v>9</v>
      </c>
      <c r="H450" s="3">
        <v>1</v>
      </c>
      <c r="I450" s="87">
        <f t="shared" si="17"/>
        <v>4482</v>
      </c>
    </row>
    <row r="451" spans="1:9">
      <c r="A451" s="60">
        <v>10</v>
      </c>
      <c r="B451" s="88"/>
      <c r="C451" s="101" t="s">
        <v>349</v>
      </c>
      <c r="D451" s="96">
        <v>120</v>
      </c>
      <c r="E451" s="83">
        <v>1</v>
      </c>
      <c r="F451" s="83">
        <v>1</v>
      </c>
      <c r="G451" s="83">
        <v>1</v>
      </c>
      <c r="H451" s="97">
        <v>1</v>
      </c>
      <c r="I451" s="87">
        <f t="shared" si="17"/>
        <v>120</v>
      </c>
    </row>
    <row r="452" spans="1:9">
      <c r="A452" s="72"/>
      <c r="B452" s="94" t="s">
        <v>301</v>
      </c>
      <c r="C452" s="94"/>
      <c r="D452" s="96">
        <v>45</v>
      </c>
      <c r="E452" s="97">
        <v>10</v>
      </c>
      <c r="F452" s="83">
        <v>1</v>
      </c>
      <c r="G452" s="83">
        <v>1</v>
      </c>
      <c r="H452" s="97">
        <v>1</v>
      </c>
      <c r="I452" s="87">
        <f t="shared" si="17"/>
        <v>450</v>
      </c>
    </row>
    <row r="453" spans="1:9">
      <c r="A453" s="60" t="s">
        <v>181</v>
      </c>
      <c r="B453" s="5" t="s">
        <v>182</v>
      </c>
      <c r="C453" s="3" t="s">
        <v>183</v>
      </c>
      <c r="D453" s="3">
        <v>100</v>
      </c>
      <c r="E453" s="3">
        <v>1.4</v>
      </c>
      <c r="F453" s="10"/>
      <c r="G453" s="83">
        <v>1</v>
      </c>
      <c r="H453" s="10"/>
      <c r="I453" s="9">
        <f>D453*E453</f>
        <v>140</v>
      </c>
    </row>
    <row r="454" spans="1:9">
      <c r="A454" s="60" t="s">
        <v>186</v>
      </c>
      <c r="B454" s="11" t="s">
        <v>187</v>
      </c>
      <c r="C454" s="12" t="s">
        <v>188</v>
      </c>
      <c r="D454" s="3">
        <v>8702</v>
      </c>
      <c r="E454" s="13">
        <v>0.1</v>
      </c>
      <c r="F454" s="10"/>
      <c r="G454" s="10"/>
      <c r="H454" s="10"/>
      <c r="I454" s="9">
        <f>D454*E454</f>
        <v>870.2</v>
      </c>
    </row>
    <row r="455" ht="24" customHeight="1" spans="1:9">
      <c r="A455" s="14" t="s">
        <v>189</v>
      </c>
      <c r="B455" s="14"/>
      <c r="C455" s="15" t="s">
        <v>190</v>
      </c>
      <c r="D455" s="16">
        <f>D454+I454</f>
        <v>9572.2</v>
      </c>
      <c r="E455" s="16"/>
      <c r="F455" s="16"/>
      <c r="G455" s="16"/>
      <c r="H455" s="16"/>
      <c r="I455" s="16"/>
    </row>
    <row r="456" ht="44.1" customHeight="1" spans="1:9">
      <c r="A456" s="70" t="s">
        <v>350</v>
      </c>
      <c r="B456" s="71"/>
      <c r="C456" s="71"/>
      <c r="D456" s="71"/>
      <c r="E456" s="71"/>
      <c r="F456" s="71"/>
      <c r="G456" s="71"/>
      <c r="H456" s="71"/>
      <c r="I456" s="71"/>
    </row>
    <row r="457" spans="1:9">
      <c r="A457" s="3" t="s">
        <v>351</v>
      </c>
      <c r="B457" s="3" t="s">
        <v>145</v>
      </c>
      <c r="C457" s="4"/>
      <c r="D457" s="3" t="s">
        <v>146</v>
      </c>
      <c r="E457" s="3" t="s">
        <v>147</v>
      </c>
      <c r="F457" s="3" t="s">
        <v>148</v>
      </c>
      <c r="G457" s="3" t="s">
        <v>149</v>
      </c>
      <c r="H457" s="3" t="s">
        <v>150</v>
      </c>
      <c r="I457" s="17" t="s">
        <v>151</v>
      </c>
    </row>
    <row r="458" spans="1:9">
      <c r="A458" s="5" t="s">
        <v>152</v>
      </c>
      <c r="B458" s="5" t="s">
        <v>153</v>
      </c>
      <c r="C458" s="5"/>
      <c r="D458" s="5"/>
      <c r="E458" s="5"/>
      <c r="F458" s="5"/>
      <c r="G458" s="5"/>
      <c r="H458" s="5"/>
      <c r="I458" s="3"/>
    </row>
    <row r="459" spans="1:9">
      <c r="A459" s="3">
        <v>1</v>
      </c>
      <c r="B459" s="6" t="s">
        <v>93</v>
      </c>
      <c r="C459" s="83" t="s">
        <v>270</v>
      </c>
      <c r="D459" s="83">
        <v>60</v>
      </c>
      <c r="E459" s="3">
        <v>1</v>
      </c>
      <c r="F459" s="3">
        <v>1</v>
      </c>
      <c r="G459" s="3">
        <v>1</v>
      </c>
      <c r="H459" s="3">
        <v>1</v>
      </c>
      <c r="I459" s="9">
        <f t="shared" ref="I459:I463" si="18">D459*E459*F459*G459*H459</f>
        <v>60</v>
      </c>
    </row>
    <row r="460" spans="1:9">
      <c r="A460" s="3">
        <v>2</v>
      </c>
      <c r="B460" s="6"/>
      <c r="C460" s="83" t="s">
        <v>218</v>
      </c>
      <c r="D460" s="83">
        <v>20</v>
      </c>
      <c r="E460" s="3">
        <v>1</v>
      </c>
      <c r="F460" s="3">
        <v>1</v>
      </c>
      <c r="G460" s="3">
        <v>1</v>
      </c>
      <c r="H460" s="3">
        <v>1</v>
      </c>
      <c r="I460" s="9">
        <f t="shared" si="18"/>
        <v>20</v>
      </c>
    </row>
    <row r="461" spans="1:9">
      <c r="A461" s="3">
        <v>3</v>
      </c>
      <c r="B461" s="6"/>
      <c r="C461" s="83" t="s">
        <v>272</v>
      </c>
      <c r="D461" s="83">
        <v>110</v>
      </c>
      <c r="E461" s="3">
        <v>1</v>
      </c>
      <c r="F461" s="3">
        <v>1</v>
      </c>
      <c r="G461" s="3">
        <v>1</v>
      </c>
      <c r="H461" s="3">
        <v>1</v>
      </c>
      <c r="I461" s="9">
        <f t="shared" si="18"/>
        <v>110</v>
      </c>
    </row>
    <row r="462" spans="1:9">
      <c r="A462" s="3">
        <v>4</v>
      </c>
      <c r="B462" s="6"/>
      <c r="C462" s="83" t="s">
        <v>161</v>
      </c>
      <c r="D462" s="83">
        <v>135</v>
      </c>
      <c r="E462" s="3">
        <v>1</v>
      </c>
      <c r="F462" s="3">
        <v>1</v>
      </c>
      <c r="G462" s="3">
        <v>1</v>
      </c>
      <c r="H462" s="3">
        <v>1</v>
      </c>
      <c r="I462" s="9">
        <f t="shared" si="18"/>
        <v>135</v>
      </c>
    </row>
    <row r="463" spans="1:9">
      <c r="A463" s="3">
        <v>5</v>
      </c>
      <c r="B463" s="6"/>
      <c r="C463" s="97" t="s">
        <v>160</v>
      </c>
      <c r="D463" s="97">
        <v>90</v>
      </c>
      <c r="E463" s="3">
        <v>1</v>
      </c>
      <c r="F463" s="3">
        <v>1</v>
      </c>
      <c r="G463" s="3">
        <v>1</v>
      </c>
      <c r="H463" s="3">
        <v>1</v>
      </c>
      <c r="I463" s="9">
        <f t="shared" si="18"/>
        <v>90</v>
      </c>
    </row>
    <row r="464" spans="1:9">
      <c r="A464" s="5" t="s">
        <v>178</v>
      </c>
      <c r="B464" s="8" t="s">
        <v>179</v>
      </c>
      <c r="C464" s="8"/>
      <c r="D464" s="8"/>
      <c r="E464" s="8"/>
      <c r="F464" s="8"/>
      <c r="G464" s="8"/>
      <c r="H464" s="8"/>
      <c r="I464" s="3"/>
    </row>
    <row r="465" spans="1:9">
      <c r="A465" s="5"/>
      <c r="B465" s="9" t="s">
        <v>180</v>
      </c>
      <c r="C465" s="9"/>
      <c r="D465" s="9">
        <v>15</v>
      </c>
      <c r="E465" s="9">
        <f>SUM(E459:E463)</f>
        <v>5</v>
      </c>
      <c r="F465" s="9">
        <v>1</v>
      </c>
      <c r="G465" s="9">
        <v>1</v>
      </c>
      <c r="H465" s="9">
        <v>1</v>
      </c>
      <c r="I465" s="9">
        <f>D465*E465*F465*G465*H465</f>
        <v>75</v>
      </c>
    </row>
    <row r="466" spans="1:9">
      <c r="A466" s="5" t="s">
        <v>181</v>
      </c>
      <c r="B466" s="5" t="s">
        <v>182</v>
      </c>
      <c r="C466" s="3" t="s">
        <v>183</v>
      </c>
      <c r="D466" s="3">
        <v>200</v>
      </c>
      <c r="E466" s="3">
        <v>1.4</v>
      </c>
      <c r="F466" s="10"/>
      <c r="G466" s="10"/>
      <c r="H466" s="10"/>
      <c r="I466" s="9">
        <f>D466*E466</f>
        <v>280</v>
      </c>
    </row>
    <row r="467" spans="1:9">
      <c r="A467" s="60" t="s">
        <v>184</v>
      </c>
      <c r="B467" s="5" t="s">
        <v>185</v>
      </c>
      <c r="C467" s="3" t="s">
        <v>183</v>
      </c>
      <c r="D467" s="3">
        <v>500</v>
      </c>
      <c r="E467" s="3">
        <v>1</v>
      </c>
      <c r="F467" s="10"/>
      <c r="G467" s="10"/>
      <c r="H467" s="10"/>
      <c r="I467" s="17">
        <f>D467*E467</f>
        <v>500</v>
      </c>
    </row>
    <row r="468" spans="1:9">
      <c r="A468" s="5" t="s">
        <v>186</v>
      </c>
      <c r="B468" s="11" t="s">
        <v>187</v>
      </c>
      <c r="C468" s="12" t="s">
        <v>188</v>
      </c>
      <c r="D468" s="3">
        <f>SUM(I458:I467)</f>
        <v>1270</v>
      </c>
      <c r="E468" s="13">
        <v>0.1</v>
      </c>
      <c r="F468" s="10"/>
      <c r="G468" s="10"/>
      <c r="H468" s="10"/>
      <c r="I468" s="9">
        <f>D468*E468</f>
        <v>127</v>
      </c>
    </row>
    <row r="469" ht="42" customHeight="1" spans="1:9">
      <c r="A469" s="14" t="s">
        <v>189</v>
      </c>
      <c r="B469" s="14"/>
      <c r="C469" s="15" t="s">
        <v>190</v>
      </c>
      <c r="D469" s="16">
        <f>D468+I468</f>
        <v>1397</v>
      </c>
      <c r="E469" s="16"/>
      <c r="F469" s="16"/>
      <c r="G469" s="16"/>
      <c r="H469" s="16"/>
      <c r="I469" s="16"/>
    </row>
    <row r="470" ht="39.95" customHeight="1" spans="1:9">
      <c r="A470" s="102" t="s">
        <v>352</v>
      </c>
      <c r="B470" s="103"/>
      <c r="C470" s="103"/>
      <c r="D470" s="103"/>
      <c r="E470" s="103"/>
      <c r="F470" s="103"/>
      <c r="G470" s="103"/>
      <c r="H470" s="103"/>
      <c r="I470" s="113"/>
    </row>
    <row r="471" spans="1:9">
      <c r="A471" s="3" t="s">
        <v>1</v>
      </c>
      <c r="B471" s="3" t="s">
        <v>145</v>
      </c>
      <c r="C471" s="4"/>
      <c r="D471" s="3" t="s">
        <v>146</v>
      </c>
      <c r="E471" s="3" t="s">
        <v>147</v>
      </c>
      <c r="F471" s="3" t="s">
        <v>148</v>
      </c>
      <c r="G471" s="3" t="s">
        <v>149</v>
      </c>
      <c r="H471" s="3" t="s">
        <v>150</v>
      </c>
      <c r="I471" s="17" t="s">
        <v>151</v>
      </c>
    </row>
    <row r="472" spans="1:9">
      <c r="A472" s="5" t="s">
        <v>152</v>
      </c>
      <c r="B472" s="5" t="s">
        <v>153</v>
      </c>
      <c r="C472" s="5"/>
      <c r="D472" s="5"/>
      <c r="E472" s="5"/>
      <c r="F472" s="5"/>
      <c r="G472" s="5"/>
      <c r="H472" s="5"/>
      <c r="I472" s="3"/>
    </row>
    <row r="473" spans="1:9">
      <c r="A473" s="3">
        <v>1</v>
      </c>
      <c r="B473" s="104" t="s">
        <v>353</v>
      </c>
      <c r="C473" s="62" t="s">
        <v>354</v>
      </c>
      <c r="D473" s="63">
        <v>200</v>
      </c>
      <c r="E473" s="83">
        <v>1</v>
      </c>
      <c r="F473" s="83">
        <v>1</v>
      </c>
      <c r="G473" s="3">
        <v>3</v>
      </c>
      <c r="H473" s="3">
        <v>1</v>
      </c>
      <c r="I473" s="9">
        <f t="shared" ref="I473:I478" si="19">D473*E473*F473*G473*H473</f>
        <v>600</v>
      </c>
    </row>
    <row r="474" spans="1:9">
      <c r="A474" s="3">
        <v>2</v>
      </c>
      <c r="B474" s="105"/>
      <c r="C474" s="62" t="s">
        <v>284</v>
      </c>
      <c r="D474" s="63">
        <v>200</v>
      </c>
      <c r="E474" s="83">
        <v>1</v>
      </c>
      <c r="F474" s="83">
        <v>1</v>
      </c>
      <c r="G474" s="3">
        <v>3</v>
      </c>
      <c r="H474" s="3">
        <v>1</v>
      </c>
      <c r="I474" s="9">
        <f t="shared" si="19"/>
        <v>600</v>
      </c>
    </row>
    <row r="475" spans="1:9">
      <c r="A475" s="3">
        <v>3</v>
      </c>
      <c r="B475" s="105"/>
      <c r="C475" s="62" t="s">
        <v>285</v>
      </c>
      <c r="D475" s="63">
        <v>200</v>
      </c>
      <c r="E475" s="83">
        <v>1</v>
      </c>
      <c r="F475" s="83">
        <v>1</v>
      </c>
      <c r="G475" s="3">
        <v>3</v>
      </c>
      <c r="H475" s="3">
        <v>1</v>
      </c>
      <c r="I475" s="9">
        <f t="shared" si="19"/>
        <v>600</v>
      </c>
    </row>
    <row r="476" spans="1:9">
      <c r="A476" s="3">
        <v>4</v>
      </c>
      <c r="B476" s="105"/>
      <c r="C476" s="106" t="s">
        <v>355</v>
      </c>
      <c r="D476" s="63">
        <v>15</v>
      </c>
      <c r="E476" s="83">
        <v>1</v>
      </c>
      <c r="F476" s="83">
        <v>1</v>
      </c>
      <c r="G476" s="3">
        <v>3</v>
      </c>
      <c r="H476" s="3">
        <v>1</v>
      </c>
      <c r="I476" s="9">
        <f t="shared" si="19"/>
        <v>45</v>
      </c>
    </row>
    <row r="477" spans="1:9">
      <c r="A477" s="3">
        <v>5</v>
      </c>
      <c r="B477" s="105"/>
      <c r="C477" s="62" t="s">
        <v>289</v>
      </c>
      <c r="D477" s="63">
        <v>150</v>
      </c>
      <c r="E477" s="83">
        <v>1</v>
      </c>
      <c r="F477" s="83">
        <v>1</v>
      </c>
      <c r="G477" s="3">
        <v>3</v>
      </c>
      <c r="H477" s="3">
        <v>1</v>
      </c>
      <c r="I477" s="9">
        <f t="shared" si="19"/>
        <v>450</v>
      </c>
    </row>
    <row r="478" spans="1:9">
      <c r="A478" s="5"/>
      <c r="B478" s="9" t="s">
        <v>301</v>
      </c>
      <c r="C478" s="9"/>
      <c r="D478" s="9">
        <v>45</v>
      </c>
      <c r="E478" s="9">
        <v>5</v>
      </c>
      <c r="F478" s="9">
        <v>1</v>
      </c>
      <c r="G478" s="3">
        <v>3</v>
      </c>
      <c r="H478" s="3">
        <v>1</v>
      </c>
      <c r="I478" s="9">
        <f t="shared" si="19"/>
        <v>675</v>
      </c>
    </row>
    <row r="479" spans="1:9">
      <c r="A479" s="5" t="s">
        <v>181</v>
      </c>
      <c r="B479" s="5" t="s">
        <v>182</v>
      </c>
      <c r="C479" s="3" t="s">
        <v>183</v>
      </c>
      <c r="D479" s="3">
        <v>100</v>
      </c>
      <c r="E479" s="3">
        <v>1.4</v>
      </c>
      <c r="F479" s="10"/>
      <c r="G479" s="10"/>
      <c r="H479" s="10"/>
      <c r="I479" s="9">
        <f>D479*E479</f>
        <v>140</v>
      </c>
    </row>
    <row r="480" spans="1:9">
      <c r="A480" s="60" t="s">
        <v>184</v>
      </c>
      <c r="B480" s="5" t="s">
        <v>185</v>
      </c>
      <c r="C480" s="3" t="s">
        <v>183</v>
      </c>
      <c r="D480" s="3">
        <v>500</v>
      </c>
      <c r="E480" s="3">
        <v>1</v>
      </c>
      <c r="F480" s="10"/>
      <c r="G480" s="10"/>
      <c r="H480" s="10"/>
      <c r="I480" s="17">
        <f>D480*E480</f>
        <v>500</v>
      </c>
    </row>
    <row r="481" spans="1:9">
      <c r="A481" s="5" t="s">
        <v>186</v>
      </c>
      <c r="B481" s="11" t="s">
        <v>187</v>
      </c>
      <c r="C481" s="12" t="s">
        <v>188</v>
      </c>
      <c r="D481" s="3">
        <f>SUM(I473:I480)</f>
        <v>3610</v>
      </c>
      <c r="E481" s="13">
        <v>0.1</v>
      </c>
      <c r="F481" s="10"/>
      <c r="G481" s="10"/>
      <c r="H481" s="10"/>
      <c r="I481" s="9">
        <f>D481*E481</f>
        <v>361</v>
      </c>
    </row>
    <row r="482" ht="30" customHeight="1" spans="1:9">
      <c r="A482" s="14" t="s">
        <v>189</v>
      </c>
      <c r="B482" s="14"/>
      <c r="C482" s="15" t="s">
        <v>190</v>
      </c>
      <c r="D482" s="16">
        <f>D481+I481</f>
        <v>3971</v>
      </c>
      <c r="E482" s="16"/>
      <c r="F482" s="16"/>
      <c r="G482" s="16"/>
      <c r="H482" s="16"/>
      <c r="I482" s="16"/>
    </row>
    <row r="483" ht="41.1" customHeight="1" spans="1:9">
      <c r="A483" s="102" t="s">
        <v>356</v>
      </c>
      <c r="B483" s="103"/>
      <c r="C483" s="103"/>
      <c r="D483" s="103"/>
      <c r="E483" s="103"/>
      <c r="F483" s="103"/>
      <c r="G483" s="103"/>
      <c r="H483" s="103"/>
      <c r="I483" s="113"/>
    </row>
    <row r="484" spans="1:9">
      <c r="A484" s="3" t="s">
        <v>1</v>
      </c>
      <c r="B484" s="3" t="s">
        <v>145</v>
      </c>
      <c r="C484" s="4"/>
      <c r="D484" s="3" t="s">
        <v>146</v>
      </c>
      <c r="E484" s="3" t="s">
        <v>147</v>
      </c>
      <c r="F484" s="3" t="s">
        <v>148</v>
      </c>
      <c r="G484" s="3" t="s">
        <v>149</v>
      </c>
      <c r="H484" s="3" t="s">
        <v>150</v>
      </c>
      <c r="I484" s="17" t="s">
        <v>151</v>
      </c>
    </row>
    <row r="485" spans="1:9">
      <c r="A485" s="5" t="s">
        <v>152</v>
      </c>
      <c r="B485" s="5" t="s">
        <v>153</v>
      </c>
      <c r="C485" s="5"/>
      <c r="D485" s="5"/>
      <c r="E485" s="5"/>
      <c r="F485" s="5"/>
      <c r="G485" s="5"/>
      <c r="H485" s="5"/>
      <c r="I485" s="3"/>
    </row>
    <row r="486" spans="1:9">
      <c r="A486" s="5">
        <v>1</v>
      </c>
      <c r="B486" s="107" t="s">
        <v>97</v>
      </c>
      <c r="C486" s="83" t="s">
        <v>357</v>
      </c>
      <c r="D486" s="83">
        <v>150</v>
      </c>
      <c r="E486" s="83">
        <v>1</v>
      </c>
      <c r="F486" s="83">
        <v>1</v>
      </c>
      <c r="G486" s="3">
        <v>1</v>
      </c>
      <c r="H486" s="3">
        <v>1.5</v>
      </c>
      <c r="I486" s="9">
        <f>D486*E486*F486*G486*H486</f>
        <v>225</v>
      </c>
    </row>
    <row r="487" spans="1:9">
      <c r="A487" s="5">
        <v>2</v>
      </c>
      <c r="B487" s="108"/>
      <c r="C487" s="83" t="s">
        <v>218</v>
      </c>
      <c r="D487" s="83">
        <v>20</v>
      </c>
      <c r="E487" s="83">
        <v>1</v>
      </c>
      <c r="F487" s="83">
        <v>1</v>
      </c>
      <c r="G487" s="3">
        <v>1</v>
      </c>
      <c r="H487" s="3">
        <v>1</v>
      </c>
      <c r="I487" s="9">
        <f t="shared" ref="I487:I492" si="20">D487*E487*F487*G487*H487</f>
        <v>20</v>
      </c>
    </row>
    <row r="488" spans="1:9">
      <c r="A488" s="5">
        <v>3</v>
      </c>
      <c r="B488" s="108"/>
      <c r="C488" s="83" t="s">
        <v>358</v>
      </c>
      <c r="D488" s="83">
        <v>90</v>
      </c>
      <c r="E488" s="83">
        <v>1</v>
      </c>
      <c r="F488" s="83">
        <v>1</v>
      </c>
      <c r="G488" s="3">
        <v>1</v>
      </c>
      <c r="H488" s="3">
        <v>1</v>
      </c>
      <c r="I488" s="9">
        <f t="shared" si="20"/>
        <v>90</v>
      </c>
    </row>
    <row r="489" spans="1:9">
      <c r="A489" s="5">
        <v>4</v>
      </c>
      <c r="B489" s="108"/>
      <c r="C489" s="83" t="s">
        <v>359</v>
      </c>
      <c r="D489" s="83">
        <v>150</v>
      </c>
      <c r="E489" s="83">
        <v>1</v>
      </c>
      <c r="F489" s="83">
        <v>1</v>
      </c>
      <c r="G489" s="3">
        <v>1</v>
      </c>
      <c r="H489" s="3">
        <v>1.5</v>
      </c>
      <c r="I489" s="9">
        <f t="shared" si="20"/>
        <v>225</v>
      </c>
    </row>
    <row r="490" spans="1:9">
      <c r="A490" s="5">
        <v>5</v>
      </c>
      <c r="B490" s="108"/>
      <c r="C490" s="83" t="s">
        <v>160</v>
      </c>
      <c r="D490" s="83">
        <v>90</v>
      </c>
      <c r="E490" s="83">
        <v>1</v>
      </c>
      <c r="F490" s="83">
        <v>1</v>
      </c>
      <c r="G490" s="3">
        <v>1</v>
      </c>
      <c r="H490" s="3">
        <v>1</v>
      </c>
      <c r="I490" s="9">
        <f t="shared" si="20"/>
        <v>90</v>
      </c>
    </row>
    <row r="491" spans="1:9">
      <c r="A491" s="5">
        <v>6</v>
      </c>
      <c r="B491" s="109"/>
      <c r="C491" s="110" t="s">
        <v>360</v>
      </c>
      <c r="D491" s="83">
        <v>300</v>
      </c>
      <c r="E491" s="83">
        <v>1</v>
      </c>
      <c r="F491" s="83">
        <v>1</v>
      </c>
      <c r="G491" s="3">
        <v>1</v>
      </c>
      <c r="H491" s="3">
        <v>1.5</v>
      </c>
      <c r="I491" s="9">
        <f t="shared" si="20"/>
        <v>450</v>
      </c>
    </row>
    <row r="492" spans="1:9">
      <c r="A492" s="68"/>
      <c r="B492" s="111" t="s">
        <v>179</v>
      </c>
      <c r="C492" s="112"/>
      <c r="D492" s="9">
        <v>15</v>
      </c>
      <c r="E492" s="9">
        <v>3</v>
      </c>
      <c r="F492" s="9">
        <v>1</v>
      </c>
      <c r="G492" s="3">
        <v>1</v>
      </c>
      <c r="H492" s="3">
        <v>1</v>
      </c>
      <c r="I492" s="9">
        <f t="shared" si="20"/>
        <v>45</v>
      </c>
    </row>
    <row r="493" spans="1:9">
      <c r="A493" s="5" t="s">
        <v>181</v>
      </c>
      <c r="B493" s="5" t="s">
        <v>182</v>
      </c>
      <c r="C493" s="3" t="s">
        <v>183</v>
      </c>
      <c r="D493" s="3">
        <v>100</v>
      </c>
      <c r="E493" s="3">
        <v>1.4</v>
      </c>
      <c r="F493" s="10"/>
      <c r="G493" s="10"/>
      <c r="H493" s="10"/>
      <c r="I493" s="9">
        <f>D493*E493</f>
        <v>140</v>
      </c>
    </row>
    <row r="494" spans="1:9">
      <c r="A494" s="60" t="s">
        <v>184</v>
      </c>
      <c r="B494" s="5" t="s">
        <v>185</v>
      </c>
      <c r="C494" s="3" t="s">
        <v>183</v>
      </c>
      <c r="D494" s="3">
        <v>500</v>
      </c>
      <c r="E494" s="3">
        <v>1</v>
      </c>
      <c r="F494" s="10"/>
      <c r="G494" s="10"/>
      <c r="H494" s="10"/>
      <c r="I494" s="17">
        <f>D494*E494</f>
        <v>500</v>
      </c>
    </row>
    <row r="495" spans="1:9">
      <c r="A495" s="5" t="s">
        <v>186</v>
      </c>
      <c r="B495" s="11" t="s">
        <v>187</v>
      </c>
      <c r="C495" s="12" t="s">
        <v>188</v>
      </c>
      <c r="D495" s="3">
        <f>SUM(I486:I494)</f>
        <v>1785</v>
      </c>
      <c r="E495" s="13">
        <v>0.1</v>
      </c>
      <c r="F495" s="10"/>
      <c r="G495" s="10"/>
      <c r="H495" s="10"/>
      <c r="I495" s="9">
        <f>D495*E495</f>
        <v>178.5</v>
      </c>
    </row>
    <row r="496" ht="20.1" customHeight="1" spans="1:9">
      <c r="A496" s="14" t="s">
        <v>189</v>
      </c>
      <c r="B496" s="14"/>
      <c r="C496" s="15" t="s">
        <v>190</v>
      </c>
      <c r="D496" s="16">
        <f>D495+I495</f>
        <v>1963.5</v>
      </c>
      <c r="E496" s="16"/>
      <c r="F496" s="16"/>
      <c r="G496" s="16"/>
      <c r="H496" s="16"/>
      <c r="I496" s="16"/>
    </row>
    <row r="497" ht="45" customHeight="1" spans="1:9">
      <c r="A497" s="102" t="s">
        <v>361</v>
      </c>
      <c r="B497" s="103"/>
      <c r="C497" s="103"/>
      <c r="D497" s="103"/>
      <c r="E497" s="103"/>
      <c r="F497" s="103"/>
      <c r="G497" s="103"/>
      <c r="H497" s="103"/>
      <c r="I497" s="113"/>
    </row>
    <row r="498" spans="1:9">
      <c r="A498" s="3" t="s">
        <v>1</v>
      </c>
      <c r="B498" s="3" t="s">
        <v>145</v>
      </c>
      <c r="C498" s="4"/>
      <c r="D498" s="3" t="s">
        <v>146</v>
      </c>
      <c r="E498" s="3" t="s">
        <v>147</v>
      </c>
      <c r="F498" s="3" t="s">
        <v>148</v>
      </c>
      <c r="G498" s="3" t="s">
        <v>149</v>
      </c>
      <c r="H498" s="3" t="s">
        <v>150</v>
      </c>
      <c r="I498" s="17" t="s">
        <v>151</v>
      </c>
    </row>
    <row r="499" spans="1:9">
      <c r="A499" s="5" t="s">
        <v>152</v>
      </c>
      <c r="B499" s="5" t="s">
        <v>153</v>
      </c>
      <c r="C499" s="5"/>
      <c r="D499" s="5"/>
      <c r="E499" s="5"/>
      <c r="F499" s="5"/>
      <c r="G499" s="5"/>
      <c r="H499" s="5"/>
      <c r="I499" s="3"/>
    </row>
    <row r="500" spans="1:9">
      <c r="A500" s="3">
        <v>1</v>
      </c>
      <c r="B500" s="104" t="s">
        <v>97</v>
      </c>
      <c r="C500" s="62" t="s">
        <v>288</v>
      </c>
      <c r="D500" s="63">
        <v>200</v>
      </c>
      <c r="E500" s="83">
        <v>1</v>
      </c>
      <c r="F500" s="83">
        <v>1</v>
      </c>
      <c r="G500" s="3">
        <v>3</v>
      </c>
      <c r="H500" s="3">
        <v>1</v>
      </c>
      <c r="I500" s="9">
        <f>D500*E500*F500*G500*H500</f>
        <v>600</v>
      </c>
    </row>
    <row r="501" spans="1:9">
      <c r="A501" s="3">
        <v>2</v>
      </c>
      <c r="B501" s="105"/>
      <c r="C501" s="62" t="s">
        <v>362</v>
      </c>
      <c r="D501" s="63">
        <v>200</v>
      </c>
      <c r="E501" s="83">
        <v>1</v>
      </c>
      <c r="F501" s="83">
        <v>1</v>
      </c>
      <c r="G501" s="3">
        <v>3</v>
      </c>
      <c r="H501" s="3">
        <v>1</v>
      </c>
      <c r="I501" s="9">
        <f t="shared" ref="I501:I504" si="21">D501*E501*F501*G501*H501</f>
        <v>600</v>
      </c>
    </row>
    <row r="502" spans="1:9">
      <c r="A502" s="3">
        <v>3</v>
      </c>
      <c r="B502" s="105"/>
      <c r="C502" s="62" t="s">
        <v>285</v>
      </c>
      <c r="D502" s="63">
        <v>200</v>
      </c>
      <c r="E502" s="83">
        <v>1</v>
      </c>
      <c r="F502" s="83">
        <v>1</v>
      </c>
      <c r="G502" s="3">
        <v>3</v>
      </c>
      <c r="H502" s="3">
        <v>1</v>
      </c>
      <c r="I502" s="9">
        <f t="shared" si="21"/>
        <v>600</v>
      </c>
    </row>
    <row r="503" spans="1:9">
      <c r="A503" s="3">
        <v>4</v>
      </c>
      <c r="B503" s="105"/>
      <c r="C503" s="106" t="s">
        <v>363</v>
      </c>
      <c r="D503" s="63">
        <v>100</v>
      </c>
      <c r="E503" s="83">
        <v>1</v>
      </c>
      <c r="F503" s="83">
        <v>1</v>
      </c>
      <c r="G503" s="3">
        <v>3</v>
      </c>
      <c r="H503" s="3">
        <v>1</v>
      </c>
      <c r="I503" s="9">
        <f t="shared" si="21"/>
        <v>300</v>
      </c>
    </row>
    <row r="504" spans="1:9">
      <c r="A504" s="68"/>
      <c r="B504" s="111" t="s">
        <v>301</v>
      </c>
      <c r="C504" s="112"/>
      <c r="D504" s="9">
        <v>45</v>
      </c>
      <c r="E504" s="83">
        <v>1</v>
      </c>
      <c r="F504" s="9">
        <v>1</v>
      </c>
      <c r="G504" s="3">
        <v>3</v>
      </c>
      <c r="H504" s="3">
        <v>1</v>
      </c>
      <c r="I504" s="9">
        <f t="shared" si="21"/>
        <v>135</v>
      </c>
    </row>
    <row r="505" spans="1:9">
      <c r="A505" s="5" t="s">
        <v>181</v>
      </c>
      <c r="B505" s="5" t="s">
        <v>182</v>
      </c>
      <c r="C505" s="3" t="s">
        <v>183</v>
      </c>
      <c r="D505" s="3">
        <v>100</v>
      </c>
      <c r="E505" s="3">
        <v>1.4</v>
      </c>
      <c r="F505" s="10"/>
      <c r="G505" s="10"/>
      <c r="H505" s="10"/>
      <c r="I505" s="9">
        <f>D505*E505</f>
        <v>140</v>
      </c>
    </row>
    <row r="506" spans="1:9">
      <c r="A506" s="5" t="s">
        <v>186</v>
      </c>
      <c r="B506" s="11" t="s">
        <v>187</v>
      </c>
      <c r="C506" s="12" t="s">
        <v>188</v>
      </c>
      <c r="D506" s="3">
        <f>SUM(I500:I505)</f>
        <v>2375</v>
      </c>
      <c r="E506" s="13">
        <v>0.1</v>
      </c>
      <c r="F506" s="10"/>
      <c r="G506" s="10"/>
      <c r="H506" s="10"/>
      <c r="I506" s="9">
        <f>D506*E506</f>
        <v>237.5</v>
      </c>
    </row>
    <row r="507" ht="27" customHeight="1" spans="1:9">
      <c r="A507" s="14" t="s">
        <v>189</v>
      </c>
      <c r="B507" s="14"/>
      <c r="C507" s="15" t="s">
        <v>190</v>
      </c>
      <c r="D507" s="16">
        <f>D506+I506</f>
        <v>2612.5</v>
      </c>
      <c r="E507" s="16"/>
      <c r="F507" s="16"/>
      <c r="G507" s="16"/>
      <c r="H507" s="16"/>
      <c r="I507" s="16"/>
    </row>
    <row r="508" ht="50.1" customHeight="1" spans="1:9">
      <c r="A508" s="102" t="s">
        <v>364</v>
      </c>
      <c r="B508" s="103"/>
      <c r="C508" s="103"/>
      <c r="D508" s="103"/>
      <c r="E508" s="103"/>
      <c r="F508" s="103"/>
      <c r="G508" s="103"/>
      <c r="H508" s="103"/>
      <c r="I508" s="113"/>
    </row>
    <row r="509" spans="1:9">
      <c r="A509" s="3" t="s">
        <v>1</v>
      </c>
      <c r="B509" s="3" t="s">
        <v>145</v>
      </c>
      <c r="C509" s="4"/>
      <c r="D509" s="3" t="s">
        <v>146</v>
      </c>
      <c r="E509" s="3" t="s">
        <v>147</v>
      </c>
      <c r="F509" s="3" t="s">
        <v>148</v>
      </c>
      <c r="G509" s="3" t="s">
        <v>149</v>
      </c>
      <c r="H509" s="3" t="s">
        <v>150</v>
      </c>
      <c r="I509" s="17" t="s">
        <v>151</v>
      </c>
    </row>
    <row r="510" spans="1:9">
      <c r="A510" s="5" t="s">
        <v>152</v>
      </c>
      <c r="B510" s="5" t="s">
        <v>153</v>
      </c>
      <c r="C510" s="5"/>
      <c r="D510" s="5"/>
      <c r="E510" s="5"/>
      <c r="F510" s="5"/>
      <c r="G510" s="5"/>
      <c r="H510" s="5"/>
      <c r="I510" s="3"/>
    </row>
    <row r="511" ht="51" spans="1:9">
      <c r="A511" s="3">
        <v>1</v>
      </c>
      <c r="B511" s="104" t="s">
        <v>365</v>
      </c>
      <c r="C511" s="62" t="s">
        <v>354</v>
      </c>
      <c r="D511" s="63">
        <v>200</v>
      </c>
      <c r="E511" s="63">
        <v>1</v>
      </c>
      <c r="F511" s="83">
        <v>1</v>
      </c>
      <c r="G511" s="83">
        <v>3</v>
      </c>
      <c r="H511" s="83">
        <v>1</v>
      </c>
      <c r="I511" s="87">
        <f>D511*E511*F511*G511*H511</f>
        <v>600</v>
      </c>
    </row>
    <row r="512" spans="1:9">
      <c r="A512" s="5" t="s">
        <v>178</v>
      </c>
      <c r="B512" s="9" t="s">
        <v>301</v>
      </c>
      <c r="C512" s="9"/>
      <c r="D512" s="9">
        <v>45</v>
      </c>
      <c r="E512" s="9">
        <f>SUM(E511:E511)</f>
        <v>1</v>
      </c>
      <c r="F512" s="9">
        <v>1</v>
      </c>
      <c r="G512" s="3">
        <v>1</v>
      </c>
      <c r="H512" s="3">
        <v>1</v>
      </c>
      <c r="I512" s="9">
        <f>D512*E512*F512*G512*H512</f>
        <v>45</v>
      </c>
    </row>
    <row r="513" spans="1:9">
      <c r="A513" s="5" t="s">
        <v>181</v>
      </c>
      <c r="B513" s="5" t="s">
        <v>182</v>
      </c>
      <c r="C513" s="3" t="s">
        <v>183</v>
      </c>
      <c r="D513" s="3">
        <v>100</v>
      </c>
      <c r="E513" s="3">
        <v>1.4</v>
      </c>
      <c r="F513" s="10"/>
      <c r="G513" s="10"/>
      <c r="H513" s="10"/>
      <c r="I513" s="9">
        <f>D513*E513</f>
        <v>140</v>
      </c>
    </row>
    <row r="514" ht="36.95" customHeight="1" spans="1:9">
      <c r="A514" s="5" t="s">
        <v>186</v>
      </c>
      <c r="B514" s="11" t="s">
        <v>187</v>
      </c>
      <c r="C514" s="12" t="s">
        <v>188</v>
      </c>
      <c r="D514" s="3">
        <f>SUM(I511:I513)</f>
        <v>785</v>
      </c>
      <c r="E514" s="13">
        <v>0.1</v>
      </c>
      <c r="F514" s="10"/>
      <c r="G514" s="10"/>
      <c r="H514" s="10"/>
      <c r="I514" s="9">
        <f>D514*E514</f>
        <v>78.5</v>
      </c>
    </row>
    <row r="515" spans="1:9">
      <c r="A515" s="14" t="s">
        <v>189</v>
      </c>
      <c r="B515" s="14"/>
      <c r="C515" s="15" t="s">
        <v>190</v>
      </c>
      <c r="D515" s="16">
        <f>D514+I514</f>
        <v>863.5</v>
      </c>
      <c r="E515" s="16"/>
      <c r="F515" s="16"/>
      <c r="G515" s="16"/>
      <c r="H515" s="16"/>
      <c r="I515" s="16"/>
    </row>
    <row r="516" ht="30.95" customHeight="1" spans="1:9">
      <c r="A516" s="102" t="s">
        <v>366</v>
      </c>
      <c r="B516" s="103"/>
      <c r="C516" s="103"/>
      <c r="D516" s="103"/>
      <c r="E516" s="103"/>
      <c r="F516" s="103"/>
      <c r="G516" s="103"/>
      <c r="H516" s="103"/>
      <c r="I516" s="113"/>
    </row>
    <row r="517" ht="27" customHeight="1" spans="1:9">
      <c r="A517" s="3" t="s">
        <v>1</v>
      </c>
      <c r="B517" s="3" t="s">
        <v>145</v>
      </c>
      <c r="C517" s="4"/>
      <c r="D517" s="3" t="s">
        <v>146</v>
      </c>
      <c r="E517" s="3" t="s">
        <v>147</v>
      </c>
      <c r="F517" s="3" t="s">
        <v>148</v>
      </c>
      <c r="G517" s="3" t="s">
        <v>149</v>
      </c>
      <c r="H517" s="3" t="s">
        <v>150</v>
      </c>
      <c r="I517" s="17" t="s">
        <v>151</v>
      </c>
    </row>
    <row r="518" ht="29.1" customHeight="1" spans="1:9">
      <c r="A518" s="5" t="s">
        <v>152</v>
      </c>
      <c r="B518" s="5" t="s">
        <v>153</v>
      </c>
      <c r="C518" s="5"/>
      <c r="D518" s="5"/>
      <c r="E518" s="5"/>
      <c r="F518" s="5"/>
      <c r="G518" s="5"/>
      <c r="H518" s="5"/>
      <c r="I518" s="3"/>
    </row>
    <row r="519" ht="66.95" customHeight="1" spans="1:9">
      <c r="A519" s="3">
        <v>1</v>
      </c>
      <c r="B519" s="6" t="s">
        <v>133</v>
      </c>
      <c r="C519" s="67" t="s">
        <v>367</v>
      </c>
      <c r="D519" s="63">
        <v>17600</v>
      </c>
      <c r="E519" s="63">
        <v>1</v>
      </c>
      <c r="F519" s="83">
        <v>1</v>
      </c>
      <c r="G519" s="83">
        <v>1</v>
      </c>
      <c r="H519" s="83">
        <v>1</v>
      </c>
      <c r="I519" s="87">
        <f>D519*E519*F519*G519*H519</f>
        <v>17600</v>
      </c>
    </row>
    <row r="520" ht="41.1" customHeight="1" spans="1:9">
      <c r="A520" s="102" t="s">
        <v>368</v>
      </c>
      <c r="B520" s="103"/>
      <c r="C520" s="103"/>
      <c r="D520" s="103"/>
      <c r="E520" s="103"/>
      <c r="F520" s="103"/>
      <c r="G520" s="103"/>
      <c r="H520" s="103"/>
      <c r="I520" s="113"/>
    </row>
    <row r="521" spans="1:9">
      <c r="A521" s="3" t="s">
        <v>1</v>
      </c>
      <c r="B521" s="3" t="s">
        <v>145</v>
      </c>
      <c r="C521" s="4"/>
      <c r="D521" s="3" t="s">
        <v>146</v>
      </c>
      <c r="E521" s="3" t="s">
        <v>147</v>
      </c>
      <c r="F521" s="3" t="s">
        <v>148</v>
      </c>
      <c r="G521" s="3" t="s">
        <v>149</v>
      </c>
      <c r="H521" s="3" t="s">
        <v>150</v>
      </c>
      <c r="I521" s="17" t="s">
        <v>151</v>
      </c>
    </row>
    <row r="522" spans="1:9">
      <c r="A522" s="5" t="s">
        <v>152</v>
      </c>
      <c r="B522" s="5" t="s">
        <v>153</v>
      </c>
      <c r="C522" s="5"/>
      <c r="D522" s="5"/>
      <c r="E522" s="5"/>
      <c r="F522" s="5"/>
      <c r="G522" s="5"/>
      <c r="H522" s="5"/>
      <c r="I522" s="3"/>
    </row>
    <row r="523" spans="1:9">
      <c r="A523" s="5">
        <v>1</v>
      </c>
      <c r="B523" s="107"/>
      <c r="C523" s="83" t="s">
        <v>270</v>
      </c>
      <c r="D523" s="83">
        <v>60</v>
      </c>
      <c r="E523" s="83">
        <v>1</v>
      </c>
      <c r="F523" s="83">
        <v>1</v>
      </c>
      <c r="G523" s="3">
        <v>1</v>
      </c>
      <c r="H523" s="3">
        <v>1.5</v>
      </c>
      <c r="I523" s="9">
        <f>D523*E523*F523*G523*H523</f>
        <v>90</v>
      </c>
    </row>
    <row r="524" spans="1:9">
      <c r="A524" s="5">
        <v>2</v>
      </c>
      <c r="B524" s="108"/>
      <c r="C524" s="114" t="s">
        <v>218</v>
      </c>
      <c r="D524" s="114">
        <v>20</v>
      </c>
      <c r="E524" s="83">
        <v>1</v>
      </c>
      <c r="F524" s="83">
        <v>1</v>
      </c>
      <c r="G524" s="3">
        <v>1</v>
      </c>
      <c r="H524" s="3">
        <v>1</v>
      </c>
      <c r="I524" s="9">
        <f>D524*E524*F524*G524*H524</f>
        <v>20</v>
      </c>
    </row>
    <row r="525" spans="1:9">
      <c r="A525" s="5">
        <v>3</v>
      </c>
      <c r="B525" s="108"/>
      <c r="C525" s="83" t="s">
        <v>161</v>
      </c>
      <c r="D525" s="83">
        <v>135</v>
      </c>
      <c r="E525" s="83">
        <v>1</v>
      </c>
      <c r="F525" s="83">
        <v>1</v>
      </c>
      <c r="G525" s="3">
        <v>1</v>
      </c>
      <c r="H525" s="3">
        <v>1</v>
      </c>
      <c r="I525" s="9">
        <f>D525*E525*F525*G525*H525</f>
        <v>135</v>
      </c>
    </row>
    <row r="526" spans="1:9">
      <c r="A526" s="5">
        <v>4</v>
      </c>
      <c r="B526" s="108"/>
      <c r="C526" s="97" t="s">
        <v>160</v>
      </c>
      <c r="D526" s="97">
        <v>90</v>
      </c>
      <c r="E526" s="83">
        <v>1</v>
      </c>
      <c r="F526" s="83">
        <v>1</v>
      </c>
      <c r="G526" s="3">
        <v>1</v>
      </c>
      <c r="H526" s="3">
        <v>1.5</v>
      </c>
      <c r="I526" s="9">
        <f>D526*E526*F526*G526*H526</f>
        <v>135</v>
      </c>
    </row>
    <row r="527" spans="1:9">
      <c r="A527" s="68"/>
      <c r="B527" s="111" t="s">
        <v>179</v>
      </c>
      <c r="C527" s="112"/>
      <c r="D527" s="9">
        <v>15</v>
      </c>
      <c r="E527" s="9">
        <v>3</v>
      </c>
      <c r="F527" s="9">
        <v>1</v>
      </c>
      <c r="G527" s="3">
        <v>1</v>
      </c>
      <c r="H527" s="3">
        <v>1</v>
      </c>
      <c r="I527" s="9">
        <f>D527*E527*F527*G527*H527</f>
        <v>45</v>
      </c>
    </row>
    <row r="528" spans="1:9">
      <c r="A528" s="5" t="s">
        <v>181</v>
      </c>
      <c r="B528" s="5" t="s">
        <v>182</v>
      </c>
      <c r="C528" s="3" t="s">
        <v>183</v>
      </c>
      <c r="D528" s="3">
        <v>100</v>
      </c>
      <c r="E528" s="3">
        <v>1.4</v>
      </c>
      <c r="F528" s="10"/>
      <c r="G528" s="10"/>
      <c r="H528" s="10"/>
      <c r="I528" s="9">
        <f t="shared" ref="I528:I530" si="22">D528*E528</f>
        <v>140</v>
      </c>
    </row>
    <row r="529" spans="1:9">
      <c r="A529" s="60" t="s">
        <v>184</v>
      </c>
      <c r="B529" s="5" t="s">
        <v>185</v>
      </c>
      <c r="C529" s="3" t="s">
        <v>183</v>
      </c>
      <c r="D529" s="3">
        <v>500</v>
      </c>
      <c r="E529" s="3">
        <v>1</v>
      </c>
      <c r="F529" s="10"/>
      <c r="G529" s="10"/>
      <c r="H529" s="10"/>
      <c r="I529" s="17">
        <f t="shared" si="22"/>
        <v>500</v>
      </c>
    </row>
    <row r="530" spans="1:9">
      <c r="A530" s="5" t="s">
        <v>186</v>
      </c>
      <c r="B530" s="11" t="s">
        <v>187</v>
      </c>
      <c r="C530" s="12" t="s">
        <v>188</v>
      </c>
      <c r="D530" s="3">
        <f>SUM(I523:I529)</f>
        <v>1065</v>
      </c>
      <c r="E530" s="13">
        <v>0.1</v>
      </c>
      <c r="F530" s="10"/>
      <c r="G530" s="10"/>
      <c r="H530" s="10"/>
      <c r="I530" s="9">
        <f t="shared" si="22"/>
        <v>106.5</v>
      </c>
    </row>
    <row r="531" ht="20.1" customHeight="1" spans="1:9">
      <c r="A531" s="14" t="s">
        <v>189</v>
      </c>
      <c r="B531" s="14"/>
      <c r="C531" s="15" t="s">
        <v>190</v>
      </c>
      <c r="D531" s="16">
        <f>D530+I530</f>
        <v>1171.5</v>
      </c>
      <c r="E531" s="16"/>
      <c r="F531" s="16"/>
      <c r="G531" s="16"/>
      <c r="H531" s="16"/>
      <c r="I531" s="16"/>
    </row>
    <row r="532" ht="45" customHeight="1" spans="1:9">
      <c r="A532" s="102" t="s">
        <v>369</v>
      </c>
      <c r="B532" s="103"/>
      <c r="C532" s="103"/>
      <c r="D532" s="103"/>
      <c r="E532" s="103"/>
      <c r="F532" s="103"/>
      <c r="G532" s="103"/>
      <c r="H532" s="103"/>
      <c r="I532" s="113"/>
    </row>
    <row r="533" spans="1:9">
      <c r="A533" s="3" t="s">
        <v>1</v>
      </c>
      <c r="B533" s="3" t="s">
        <v>145</v>
      </c>
      <c r="C533" s="4"/>
      <c r="D533" s="3" t="s">
        <v>146</v>
      </c>
      <c r="E533" s="3" t="s">
        <v>147</v>
      </c>
      <c r="F533" s="3" t="s">
        <v>148</v>
      </c>
      <c r="G533" s="3" t="s">
        <v>149</v>
      </c>
      <c r="H533" s="3" t="s">
        <v>150</v>
      </c>
      <c r="I533" s="17" t="s">
        <v>151</v>
      </c>
    </row>
    <row r="534" spans="1:9">
      <c r="A534" s="5" t="s">
        <v>152</v>
      </c>
      <c r="B534" s="5" t="s">
        <v>153</v>
      </c>
      <c r="C534" s="5"/>
      <c r="D534" s="5"/>
      <c r="E534" s="5"/>
      <c r="F534" s="5"/>
      <c r="G534" s="5"/>
      <c r="H534" s="5"/>
      <c r="I534" s="3"/>
    </row>
    <row r="535" spans="1:9">
      <c r="A535" s="3">
        <v>1</v>
      </c>
      <c r="B535" s="104"/>
      <c r="C535" s="47" t="s">
        <v>340</v>
      </c>
      <c r="D535" s="3">
        <v>90</v>
      </c>
      <c r="E535" s="83">
        <v>1</v>
      </c>
      <c r="F535" s="83">
        <v>1</v>
      </c>
      <c r="G535" s="3">
        <v>3</v>
      </c>
      <c r="H535" s="3">
        <v>1</v>
      </c>
      <c r="I535" s="9">
        <f>D535*E535*F535*G535*H535</f>
        <v>270</v>
      </c>
    </row>
    <row r="536" spans="1:9">
      <c r="A536" s="3">
        <v>2</v>
      </c>
      <c r="B536" s="105"/>
      <c r="C536" s="47" t="s">
        <v>341</v>
      </c>
      <c r="D536" s="3">
        <v>90</v>
      </c>
      <c r="E536" s="83">
        <v>1</v>
      </c>
      <c r="F536" s="83">
        <v>1</v>
      </c>
      <c r="G536" s="3">
        <v>3</v>
      </c>
      <c r="H536" s="3">
        <v>1</v>
      </c>
      <c r="I536" s="9">
        <f>D536*E536*F536*G536*H536</f>
        <v>270</v>
      </c>
    </row>
    <row r="537" spans="1:9">
      <c r="A537" s="3">
        <v>3</v>
      </c>
      <c r="B537" s="105"/>
      <c r="C537" s="47" t="s">
        <v>348</v>
      </c>
      <c r="D537" s="3">
        <v>498</v>
      </c>
      <c r="E537" s="83">
        <v>1</v>
      </c>
      <c r="F537" s="83">
        <v>1</v>
      </c>
      <c r="G537" s="3">
        <v>3</v>
      </c>
      <c r="H537" s="3">
        <v>1</v>
      </c>
      <c r="I537" s="9">
        <f>D537*E537*F537*G537*H537</f>
        <v>1494</v>
      </c>
    </row>
    <row r="538" spans="1:9">
      <c r="A538" s="68"/>
      <c r="B538" s="111" t="s">
        <v>301</v>
      </c>
      <c r="C538" s="112"/>
      <c r="D538" s="9">
        <v>45</v>
      </c>
      <c r="E538" s="83">
        <v>1</v>
      </c>
      <c r="F538" s="9">
        <v>1</v>
      </c>
      <c r="G538" s="3">
        <v>3</v>
      </c>
      <c r="H538" s="3">
        <v>1</v>
      </c>
      <c r="I538" s="9">
        <f>D538*E538*F538*G538*H538</f>
        <v>135</v>
      </c>
    </row>
    <row r="539" spans="1:9">
      <c r="A539" s="5" t="s">
        <v>181</v>
      </c>
      <c r="B539" s="5" t="s">
        <v>182</v>
      </c>
      <c r="C539" s="3" t="s">
        <v>183</v>
      </c>
      <c r="D539" s="3">
        <v>100</v>
      </c>
      <c r="E539" s="3">
        <v>1.4</v>
      </c>
      <c r="F539" s="10"/>
      <c r="G539" s="10"/>
      <c r="H539" s="10"/>
      <c r="I539" s="9">
        <f>D539*E539</f>
        <v>140</v>
      </c>
    </row>
    <row r="540" spans="1:9">
      <c r="A540" s="5" t="s">
        <v>186</v>
      </c>
      <c r="B540" s="11" t="s">
        <v>187</v>
      </c>
      <c r="C540" s="12" t="s">
        <v>188</v>
      </c>
      <c r="D540" s="3">
        <f>SUM(I535:I539)</f>
        <v>2309</v>
      </c>
      <c r="E540" s="13">
        <v>0.1</v>
      </c>
      <c r="F540" s="10"/>
      <c r="G540" s="10"/>
      <c r="H540" s="10"/>
      <c r="I540" s="9">
        <f>D540*E540</f>
        <v>230.9</v>
      </c>
    </row>
    <row r="541" ht="27" customHeight="1" spans="1:9">
      <c r="A541" s="14" t="s">
        <v>189</v>
      </c>
      <c r="B541" s="14"/>
      <c r="C541" s="15" t="s">
        <v>190</v>
      </c>
      <c r="D541" s="16">
        <f>D540+I540</f>
        <v>2539.9</v>
      </c>
      <c r="E541" s="16"/>
      <c r="F541" s="16"/>
      <c r="G541" s="16"/>
      <c r="H541" s="16"/>
      <c r="I541" s="16"/>
    </row>
    <row r="542" ht="41.1" customHeight="1" spans="1:9">
      <c r="A542" s="102" t="s">
        <v>370</v>
      </c>
      <c r="B542" s="103"/>
      <c r="C542" s="103"/>
      <c r="D542" s="103"/>
      <c r="E542" s="103"/>
      <c r="F542" s="103"/>
      <c r="G542" s="103"/>
      <c r="H542" s="103"/>
      <c r="I542" s="113"/>
    </row>
    <row r="543" spans="1:9">
      <c r="A543" s="3" t="s">
        <v>1</v>
      </c>
      <c r="B543" s="3" t="s">
        <v>145</v>
      </c>
      <c r="C543" s="4"/>
      <c r="D543" s="3" t="s">
        <v>146</v>
      </c>
      <c r="E543" s="3" t="s">
        <v>147</v>
      </c>
      <c r="F543" s="3" t="s">
        <v>148</v>
      </c>
      <c r="G543" s="3" t="s">
        <v>149</v>
      </c>
      <c r="H543" s="3" t="s">
        <v>150</v>
      </c>
      <c r="I543" s="17" t="s">
        <v>151</v>
      </c>
    </row>
    <row r="544" spans="1:9">
      <c r="A544" s="5" t="s">
        <v>152</v>
      </c>
      <c r="B544" s="5" t="s">
        <v>153</v>
      </c>
      <c r="C544" s="5"/>
      <c r="D544" s="5"/>
      <c r="E544" s="5"/>
      <c r="F544" s="5"/>
      <c r="G544" s="5"/>
      <c r="H544" s="5"/>
      <c r="I544" s="3"/>
    </row>
    <row r="545" spans="1:9">
      <c r="A545" s="5">
        <v>1</v>
      </c>
      <c r="B545" s="107"/>
      <c r="C545" s="83" t="s">
        <v>270</v>
      </c>
      <c r="D545" s="83">
        <v>60</v>
      </c>
      <c r="E545" s="83">
        <v>1</v>
      </c>
      <c r="F545" s="83">
        <v>1</v>
      </c>
      <c r="G545" s="3">
        <v>1</v>
      </c>
      <c r="H545" s="3">
        <v>1</v>
      </c>
      <c r="I545" s="9">
        <f t="shared" ref="I545:I553" si="23">D545*E545*F545*G545*H545</f>
        <v>60</v>
      </c>
    </row>
    <row r="546" spans="1:9">
      <c r="A546" s="5">
        <v>2</v>
      </c>
      <c r="B546" s="108"/>
      <c r="C546" s="114" t="s">
        <v>218</v>
      </c>
      <c r="D546" s="114">
        <v>20</v>
      </c>
      <c r="E546" s="83">
        <v>1</v>
      </c>
      <c r="F546" s="83">
        <v>1</v>
      </c>
      <c r="G546" s="3">
        <v>1</v>
      </c>
      <c r="H546" s="3">
        <v>1</v>
      </c>
      <c r="I546" s="9">
        <f t="shared" si="23"/>
        <v>20</v>
      </c>
    </row>
    <row r="547" spans="1:9">
      <c r="A547" s="5">
        <v>3</v>
      </c>
      <c r="B547" s="108"/>
      <c r="C547" s="83" t="s">
        <v>195</v>
      </c>
      <c r="D547" s="83">
        <v>110</v>
      </c>
      <c r="E547" s="83">
        <v>1</v>
      </c>
      <c r="F547" s="83">
        <v>1</v>
      </c>
      <c r="G547" s="3">
        <v>1</v>
      </c>
      <c r="H547" s="3">
        <v>1</v>
      </c>
      <c r="I547" s="9">
        <f t="shared" si="23"/>
        <v>110</v>
      </c>
    </row>
    <row r="548" spans="1:9">
      <c r="A548" s="5">
        <v>4</v>
      </c>
      <c r="B548" s="108"/>
      <c r="C548" s="97" t="s">
        <v>160</v>
      </c>
      <c r="D548" s="97">
        <v>90</v>
      </c>
      <c r="E548" s="83">
        <v>1</v>
      </c>
      <c r="F548" s="83">
        <v>1</v>
      </c>
      <c r="G548" s="3">
        <v>1</v>
      </c>
      <c r="H548" s="3">
        <v>1</v>
      </c>
      <c r="I548" s="9">
        <f t="shared" si="23"/>
        <v>90</v>
      </c>
    </row>
    <row r="549" spans="1:9">
      <c r="A549" s="5">
        <v>5</v>
      </c>
      <c r="B549" s="108"/>
      <c r="C549" s="42" t="s">
        <v>162</v>
      </c>
      <c r="D549" s="3">
        <v>90</v>
      </c>
      <c r="E549" s="83">
        <v>1</v>
      </c>
      <c r="F549" s="83">
        <v>1</v>
      </c>
      <c r="G549" s="3">
        <v>1</v>
      </c>
      <c r="H549" s="3">
        <v>1</v>
      </c>
      <c r="I549" s="9">
        <f t="shared" si="23"/>
        <v>90</v>
      </c>
    </row>
    <row r="550" spans="1:9">
      <c r="A550" s="5">
        <v>6</v>
      </c>
      <c r="B550" s="108"/>
      <c r="C550" s="42" t="s">
        <v>163</v>
      </c>
      <c r="D550" s="3">
        <v>90</v>
      </c>
      <c r="E550" s="83">
        <v>1</v>
      </c>
      <c r="F550" s="83">
        <v>1</v>
      </c>
      <c r="G550" s="3">
        <v>1</v>
      </c>
      <c r="H550" s="3">
        <v>1</v>
      </c>
      <c r="I550" s="9">
        <f t="shared" si="23"/>
        <v>90</v>
      </c>
    </row>
    <row r="551" spans="1:9">
      <c r="A551" s="5">
        <v>7</v>
      </c>
      <c r="B551" s="108"/>
      <c r="C551" s="81" t="s">
        <v>313</v>
      </c>
      <c r="D551" s="82">
        <v>150</v>
      </c>
      <c r="E551" s="83">
        <v>1</v>
      </c>
      <c r="F551" s="83">
        <v>1</v>
      </c>
      <c r="G551" s="3">
        <v>1</v>
      </c>
      <c r="H551" s="3">
        <v>1</v>
      </c>
      <c r="I551" s="9">
        <f t="shared" si="23"/>
        <v>150</v>
      </c>
    </row>
    <row r="552" spans="1:9">
      <c r="A552" s="5">
        <v>7</v>
      </c>
      <c r="B552" s="108"/>
      <c r="C552" s="97" t="s">
        <v>310</v>
      </c>
      <c r="D552" s="97">
        <v>150</v>
      </c>
      <c r="E552" s="83">
        <v>1</v>
      </c>
      <c r="F552" s="83">
        <v>1</v>
      </c>
      <c r="G552" s="3">
        <v>1</v>
      </c>
      <c r="H552" s="3">
        <v>1</v>
      </c>
      <c r="I552" s="9">
        <f t="shared" si="23"/>
        <v>150</v>
      </c>
    </row>
    <row r="553" spans="1:9">
      <c r="A553" s="68"/>
      <c r="B553" s="111" t="s">
        <v>179</v>
      </c>
      <c r="C553" s="112"/>
      <c r="D553" s="9">
        <v>15</v>
      </c>
      <c r="E553" s="9">
        <v>3</v>
      </c>
      <c r="F553" s="9">
        <v>1</v>
      </c>
      <c r="G553" s="3">
        <v>1</v>
      </c>
      <c r="H553" s="3">
        <v>1</v>
      </c>
      <c r="I553" s="9">
        <f t="shared" si="23"/>
        <v>45</v>
      </c>
    </row>
    <row r="554" spans="1:9">
      <c r="A554" s="5" t="s">
        <v>181</v>
      </c>
      <c r="B554" s="5" t="s">
        <v>182</v>
      </c>
      <c r="C554" s="3" t="s">
        <v>183</v>
      </c>
      <c r="D554" s="3">
        <v>100</v>
      </c>
      <c r="E554" s="3">
        <v>1.4</v>
      </c>
      <c r="F554" s="10"/>
      <c r="G554" s="10"/>
      <c r="H554" s="10"/>
      <c r="I554" s="9">
        <f t="shared" ref="I554:I556" si="24">D554*E554</f>
        <v>140</v>
      </c>
    </row>
    <row r="555" spans="1:9">
      <c r="A555" s="60" t="s">
        <v>184</v>
      </c>
      <c r="B555" s="5" t="s">
        <v>185</v>
      </c>
      <c r="C555" s="3" t="s">
        <v>183</v>
      </c>
      <c r="D555" s="3">
        <v>500</v>
      </c>
      <c r="E555" s="3">
        <v>1</v>
      </c>
      <c r="F555" s="10"/>
      <c r="G555" s="10"/>
      <c r="H555" s="10"/>
      <c r="I555" s="17">
        <f t="shared" si="24"/>
        <v>500</v>
      </c>
    </row>
    <row r="556" spans="1:9">
      <c r="A556" s="5" t="s">
        <v>186</v>
      </c>
      <c r="B556" s="11" t="s">
        <v>187</v>
      </c>
      <c r="C556" s="12" t="s">
        <v>188</v>
      </c>
      <c r="D556" s="3">
        <f>SUM(I545:I555)</f>
        <v>1445</v>
      </c>
      <c r="E556" s="13">
        <v>0.1</v>
      </c>
      <c r="F556" s="10"/>
      <c r="G556" s="10"/>
      <c r="H556" s="10"/>
      <c r="I556" s="9">
        <f t="shared" si="24"/>
        <v>144.5</v>
      </c>
    </row>
    <row r="557" ht="20.1" customHeight="1" spans="1:9">
      <c r="A557" s="14" t="s">
        <v>189</v>
      </c>
      <c r="B557" s="14"/>
      <c r="C557" s="15" t="s">
        <v>190</v>
      </c>
      <c r="D557" s="16">
        <f>D556+I556</f>
        <v>1589.5</v>
      </c>
      <c r="E557" s="16"/>
      <c r="F557" s="16"/>
      <c r="G557" s="16"/>
      <c r="H557" s="16"/>
      <c r="I557" s="16"/>
    </row>
    <row r="558" ht="45" customHeight="1" spans="1:9">
      <c r="A558" s="102" t="s">
        <v>371</v>
      </c>
      <c r="B558" s="103"/>
      <c r="C558" s="103"/>
      <c r="D558" s="103"/>
      <c r="E558" s="103"/>
      <c r="F558" s="103"/>
      <c r="G558" s="103"/>
      <c r="H558" s="103"/>
      <c r="I558" s="113"/>
    </row>
    <row r="559" spans="1:9">
      <c r="A559" s="3" t="s">
        <v>1</v>
      </c>
      <c r="B559" s="3" t="s">
        <v>145</v>
      </c>
      <c r="C559" s="4"/>
      <c r="D559" s="3" t="s">
        <v>146</v>
      </c>
      <c r="E559" s="3" t="s">
        <v>147</v>
      </c>
      <c r="F559" s="3" t="s">
        <v>148</v>
      </c>
      <c r="G559" s="3" t="s">
        <v>149</v>
      </c>
      <c r="H559" s="3" t="s">
        <v>150</v>
      </c>
      <c r="I559" s="17" t="s">
        <v>151</v>
      </c>
    </row>
    <row r="560" spans="1:9">
      <c r="A560" s="5" t="s">
        <v>152</v>
      </c>
      <c r="B560" s="5" t="s">
        <v>153</v>
      </c>
      <c r="C560" s="5"/>
      <c r="D560" s="5"/>
      <c r="E560" s="5"/>
      <c r="F560" s="5"/>
      <c r="G560" s="5"/>
      <c r="H560" s="5"/>
      <c r="I560" s="3"/>
    </row>
    <row r="561" spans="1:9">
      <c r="A561" s="3">
        <v>1</v>
      </c>
      <c r="B561" s="104"/>
      <c r="C561" s="47" t="s">
        <v>340</v>
      </c>
      <c r="D561" s="3">
        <v>200</v>
      </c>
      <c r="E561" s="83">
        <v>1</v>
      </c>
      <c r="F561" s="83">
        <v>1</v>
      </c>
      <c r="G561" s="3">
        <v>3</v>
      </c>
      <c r="H561" s="3">
        <v>1</v>
      </c>
      <c r="I561" s="9">
        <f t="shared" ref="I561:I564" si="25">D561*E561*F561*G561*H561</f>
        <v>600</v>
      </c>
    </row>
    <row r="562" spans="1:9">
      <c r="A562" s="3">
        <v>2</v>
      </c>
      <c r="B562" s="105"/>
      <c r="C562" s="47" t="s">
        <v>341</v>
      </c>
      <c r="D562" s="3">
        <v>150</v>
      </c>
      <c r="E562" s="83">
        <v>1</v>
      </c>
      <c r="F562" s="83">
        <v>1</v>
      </c>
      <c r="G562" s="3">
        <v>3</v>
      </c>
      <c r="H562" s="3">
        <v>1</v>
      </c>
      <c r="I562" s="9">
        <f t="shared" si="25"/>
        <v>450</v>
      </c>
    </row>
    <row r="563" spans="1:9">
      <c r="A563" s="3">
        <v>3</v>
      </c>
      <c r="B563" s="105"/>
      <c r="C563" s="47" t="s">
        <v>348</v>
      </c>
      <c r="D563" s="3">
        <v>498</v>
      </c>
      <c r="E563" s="83">
        <v>1</v>
      </c>
      <c r="F563" s="83">
        <v>1</v>
      </c>
      <c r="G563" s="3">
        <v>3</v>
      </c>
      <c r="H563" s="3">
        <v>1</v>
      </c>
      <c r="I563" s="9">
        <f t="shared" si="25"/>
        <v>1494</v>
      </c>
    </row>
    <row r="564" spans="1:9">
      <c r="A564" s="68"/>
      <c r="B564" s="111" t="s">
        <v>301</v>
      </c>
      <c r="C564" s="112"/>
      <c r="D564" s="9">
        <v>45</v>
      </c>
      <c r="E564" s="83">
        <v>1</v>
      </c>
      <c r="F564" s="9">
        <v>1</v>
      </c>
      <c r="G564" s="3">
        <v>3</v>
      </c>
      <c r="H564" s="3">
        <v>1</v>
      </c>
      <c r="I564" s="9">
        <f t="shared" si="25"/>
        <v>135</v>
      </c>
    </row>
    <row r="565" spans="1:9">
      <c r="A565" s="5" t="s">
        <v>181</v>
      </c>
      <c r="B565" s="5" t="s">
        <v>182</v>
      </c>
      <c r="C565" s="3" t="s">
        <v>183</v>
      </c>
      <c r="D565" s="3">
        <v>100</v>
      </c>
      <c r="E565" s="3">
        <v>1.4</v>
      </c>
      <c r="F565" s="10"/>
      <c r="G565" s="10"/>
      <c r="H565" s="10"/>
      <c r="I565" s="9">
        <f>D565*E565</f>
        <v>140</v>
      </c>
    </row>
    <row r="566" spans="1:9">
      <c r="A566" s="5" t="s">
        <v>186</v>
      </c>
      <c r="B566" s="11" t="s">
        <v>187</v>
      </c>
      <c r="C566" s="12" t="s">
        <v>188</v>
      </c>
      <c r="D566" s="3">
        <f>SUM(I561:I565)</f>
        <v>2819</v>
      </c>
      <c r="E566" s="13">
        <v>0.1</v>
      </c>
      <c r="F566" s="10"/>
      <c r="G566" s="10"/>
      <c r="H566" s="10"/>
      <c r="I566" s="9">
        <f>D566*E566</f>
        <v>281.9</v>
      </c>
    </row>
    <row r="567" ht="27" customHeight="1" spans="1:9">
      <c r="A567" s="14" t="s">
        <v>189</v>
      </c>
      <c r="B567" s="14"/>
      <c r="C567" s="15" t="s">
        <v>190</v>
      </c>
      <c r="D567" s="16">
        <f>D566+I566</f>
        <v>3100.9</v>
      </c>
      <c r="E567" s="16"/>
      <c r="F567" s="16"/>
      <c r="G567" s="16"/>
      <c r="H567" s="16"/>
      <c r="I567" s="16"/>
    </row>
    <row r="568" ht="41.1" customHeight="1" spans="1:9">
      <c r="A568" s="102" t="s">
        <v>372</v>
      </c>
      <c r="B568" s="103"/>
      <c r="C568" s="103"/>
      <c r="D568" s="103"/>
      <c r="E568" s="103"/>
      <c r="F568" s="103"/>
      <c r="G568" s="103"/>
      <c r="H568" s="103"/>
      <c r="I568" s="113"/>
    </row>
    <row r="569" spans="1:9">
      <c r="A569" s="3" t="s">
        <v>1</v>
      </c>
      <c r="B569" s="3" t="s">
        <v>145</v>
      </c>
      <c r="C569" s="4"/>
      <c r="D569" s="3" t="s">
        <v>146</v>
      </c>
      <c r="E569" s="3" t="s">
        <v>147</v>
      </c>
      <c r="F569" s="3" t="s">
        <v>148</v>
      </c>
      <c r="G569" s="3" t="s">
        <v>149</v>
      </c>
      <c r="H569" s="3" t="s">
        <v>150</v>
      </c>
      <c r="I569" s="17" t="s">
        <v>151</v>
      </c>
    </row>
    <row r="570" spans="1:9">
      <c r="A570" s="5" t="s">
        <v>152</v>
      </c>
      <c r="B570" s="5" t="s">
        <v>153</v>
      </c>
      <c r="C570" s="5"/>
      <c r="D570" s="5"/>
      <c r="E570" s="5"/>
      <c r="F570" s="5"/>
      <c r="G570" s="5"/>
      <c r="H570" s="5"/>
      <c r="I570" s="3"/>
    </row>
    <row r="571" spans="1:9">
      <c r="A571" s="5">
        <v>1</v>
      </c>
      <c r="B571" s="107"/>
      <c r="C571" s="83" t="s">
        <v>270</v>
      </c>
      <c r="D571" s="83">
        <v>60</v>
      </c>
      <c r="E571" s="83">
        <v>1</v>
      </c>
      <c r="F571" s="83">
        <v>1</v>
      </c>
      <c r="G571" s="3">
        <v>1</v>
      </c>
      <c r="H571" s="3">
        <v>1</v>
      </c>
      <c r="I571" s="9">
        <f t="shared" ref="I571:I576" si="26">D571*E571*F571*G571*H571</f>
        <v>60</v>
      </c>
    </row>
    <row r="572" spans="1:9">
      <c r="A572" s="5">
        <v>2</v>
      </c>
      <c r="B572" s="108"/>
      <c r="C572" s="114" t="s">
        <v>218</v>
      </c>
      <c r="D572" s="114">
        <v>20</v>
      </c>
      <c r="E572" s="83">
        <v>1</v>
      </c>
      <c r="F572" s="83">
        <v>1</v>
      </c>
      <c r="G572" s="3">
        <v>1</v>
      </c>
      <c r="H572" s="3">
        <v>1</v>
      </c>
      <c r="I572" s="9">
        <f t="shared" si="26"/>
        <v>20</v>
      </c>
    </row>
    <row r="573" spans="1:9">
      <c r="A573" s="5">
        <v>4</v>
      </c>
      <c r="B573" s="108"/>
      <c r="C573" s="97" t="s">
        <v>160</v>
      </c>
      <c r="D573" s="97">
        <v>90</v>
      </c>
      <c r="E573" s="83">
        <v>1</v>
      </c>
      <c r="F573" s="83">
        <v>1</v>
      </c>
      <c r="G573" s="3">
        <v>1</v>
      </c>
      <c r="H573" s="3">
        <v>1</v>
      </c>
      <c r="I573" s="9">
        <f t="shared" si="26"/>
        <v>90</v>
      </c>
    </row>
    <row r="574" spans="1:9">
      <c r="A574" s="5">
        <v>7</v>
      </c>
      <c r="B574" s="108"/>
      <c r="C574" s="83" t="s">
        <v>161</v>
      </c>
      <c r="D574" s="83">
        <v>135</v>
      </c>
      <c r="E574" s="83">
        <v>1</v>
      </c>
      <c r="F574" s="83">
        <v>1</v>
      </c>
      <c r="G574" s="3">
        <v>1</v>
      </c>
      <c r="H574" s="3">
        <v>1</v>
      </c>
      <c r="I574" s="9">
        <f t="shared" si="26"/>
        <v>135</v>
      </c>
    </row>
    <row r="575" spans="1:9">
      <c r="A575" s="5">
        <v>7</v>
      </c>
      <c r="B575" s="108"/>
      <c r="C575" s="97" t="s">
        <v>272</v>
      </c>
      <c r="D575" s="97">
        <v>110</v>
      </c>
      <c r="E575" s="83">
        <v>1</v>
      </c>
      <c r="F575" s="83">
        <v>1</v>
      </c>
      <c r="G575" s="3">
        <v>1</v>
      </c>
      <c r="H575" s="3">
        <v>1</v>
      </c>
      <c r="I575" s="9">
        <f t="shared" si="26"/>
        <v>110</v>
      </c>
    </row>
    <row r="576" spans="1:9">
      <c r="A576" s="68"/>
      <c r="B576" s="111" t="s">
        <v>179</v>
      </c>
      <c r="C576" s="112"/>
      <c r="D576" s="9">
        <v>15</v>
      </c>
      <c r="E576" s="9">
        <v>3</v>
      </c>
      <c r="F576" s="9">
        <v>1</v>
      </c>
      <c r="G576" s="3">
        <v>1</v>
      </c>
      <c r="H576" s="3">
        <v>1</v>
      </c>
      <c r="I576" s="9">
        <f t="shared" si="26"/>
        <v>45</v>
      </c>
    </row>
    <row r="577" spans="1:9">
      <c r="A577" s="5" t="s">
        <v>181</v>
      </c>
      <c r="B577" s="5" t="s">
        <v>182</v>
      </c>
      <c r="C577" s="3" t="s">
        <v>183</v>
      </c>
      <c r="D577" s="3">
        <v>100</v>
      </c>
      <c r="E577" s="3">
        <v>1.4</v>
      </c>
      <c r="F577" s="10"/>
      <c r="G577" s="10"/>
      <c r="H577" s="10"/>
      <c r="I577" s="9">
        <f t="shared" ref="I577:I579" si="27">D577*E577</f>
        <v>140</v>
      </c>
    </row>
    <row r="578" spans="1:9">
      <c r="A578" s="60" t="s">
        <v>184</v>
      </c>
      <c r="B578" s="5" t="s">
        <v>185</v>
      </c>
      <c r="C578" s="3" t="s">
        <v>183</v>
      </c>
      <c r="D578" s="3">
        <v>500</v>
      </c>
      <c r="E578" s="3">
        <v>1</v>
      </c>
      <c r="F578" s="10"/>
      <c r="G578" s="10"/>
      <c r="H578" s="10"/>
      <c r="I578" s="17">
        <f t="shared" si="27"/>
        <v>500</v>
      </c>
    </row>
    <row r="579" spans="1:9">
      <c r="A579" s="5" t="s">
        <v>186</v>
      </c>
      <c r="B579" s="11" t="s">
        <v>187</v>
      </c>
      <c r="C579" s="12" t="s">
        <v>188</v>
      </c>
      <c r="D579" s="3">
        <f>SUM(I571:I578)</f>
        <v>1100</v>
      </c>
      <c r="E579" s="13">
        <v>0.1</v>
      </c>
      <c r="F579" s="10"/>
      <c r="G579" s="10"/>
      <c r="H579" s="10"/>
      <c r="I579" s="9">
        <f t="shared" si="27"/>
        <v>110</v>
      </c>
    </row>
    <row r="580" ht="20.1" customHeight="1" spans="1:9">
      <c r="A580" s="14" t="s">
        <v>189</v>
      </c>
      <c r="B580" s="14"/>
      <c r="C580" s="15" t="s">
        <v>190</v>
      </c>
      <c r="D580" s="16">
        <f>D579+I579</f>
        <v>1210</v>
      </c>
      <c r="E580" s="16"/>
      <c r="F580" s="16"/>
      <c r="G580" s="16"/>
      <c r="H580" s="16"/>
      <c r="I580" s="16"/>
    </row>
  </sheetData>
  <mergeCells count="279">
    <mergeCell ref="A1:I1"/>
    <mergeCell ref="A2:I2"/>
    <mergeCell ref="B3:C3"/>
    <mergeCell ref="B4:H4"/>
    <mergeCell ref="B29:H29"/>
    <mergeCell ref="B30:C30"/>
    <mergeCell ref="A34:B34"/>
    <mergeCell ref="D34:I34"/>
    <mergeCell ref="A35:I35"/>
    <mergeCell ref="B36:C36"/>
    <mergeCell ref="B37:H37"/>
    <mergeCell ref="B49:H49"/>
    <mergeCell ref="B50:C50"/>
    <mergeCell ref="A54:B54"/>
    <mergeCell ref="D54:I54"/>
    <mergeCell ref="A55:I55"/>
    <mergeCell ref="B56:C56"/>
    <mergeCell ref="B57:H57"/>
    <mergeCell ref="B67:H67"/>
    <mergeCell ref="B68:C68"/>
    <mergeCell ref="A72:B72"/>
    <mergeCell ref="D72:I72"/>
    <mergeCell ref="A73:I73"/>
    <mergeCell ref="B74:C74"/>
    <mergeCell ref="B75:H75"/>
    <mergeCell ref="B86:H86"/>
    <mergeCell ref="B87:C87"/>
    <mergeCell ref="A91:B91"/>
    <mergeCell ref="D91:I91"/>
    <mergeCell ref="A92:I92"/>
    <mergeCell ref="B93:C93"/>
    <mergeCell ref="B94:H94"/>
    <mergeCell ref="B106:H106"/>
    <mergeCell ref="B107:C107"/>
    <mergeCell ref="A111:B111"/>
    <mergeCell ref="D111:I111"/>
    <mergeCell ref="A112:I112"/>
    <mergeCell ref="B113:C113"/>
    <mergeCell ref="B114:H114"/>
    <mergeCell ref="B120:H120"/>
    <mergeCell ref="B121:C121"/>
    <mergeCell ref="A125:B125"/>
    <mergeCell ref="D125:I125"/>
    <mergeCell ref="A126:I126"/>
    <mergeCell ref="B127:C127"/>
    <mergeCell ref="B128:H128"/>
    <mergeCell ref="B174:H174"/>
    <mergeCell ref="B175:C175"/>
    <mergeCell ref="A179:B179"/>
    <mergeCell ref="D179:I179"/>
    <mergeCell ref="A180:I180"/>
    <mergeCell ref="B181:C181"/>
    <mergeCell ref="B182:H182"/>
    <mergeCell ref="B187:C187"/>
    <mergeCell ref="A190:B190"/>
    <mergeCell ref="D190:I190"/>
    <mergeCell ref="A191:I191"/>
    <mergeCell ref="B192:C192"/>
    <mergeCell ref="B193:H193"/>
    <mergeCell ref="B198:C198"/>
    <mergeCell ref="A201:B201"/>
    <mergeCell ref="D201:I201"/>
    <mergeCell ref="A202:I202"/>
    <mergeCell ref="B203:C203"/>
    <mergeCell ref="B204:H204"/>
    <mergeCell ref="B212:H212"/>
    <mergeCell ref="B213:C213"/>
    <mergeCell ref="A217:B217"/>
    <mergeCell ref="D217:I217"/>
    <mergeCell ref="A218:I218"/>
    <mergeCell ref="B219:C219"/>
    <mergeCell ref="B220:H220"/>
    <mergeCell ref="B227:H227"/>
    <mergeCell ref="B228:C228"/>
    <mergeCell ref="A232:B232"/>
    <mergeCell ref="D232:I232"/>
    <mergeCell ref="A233:I233"/>
    <mergeCell ref="B234:C234"/>
    <mergeCell ref="B235:H235"/>
    <mergeCell ref="P238:X238"/>
    <mergeCell ref="Q239:R239"/>
    <mergeCell ref="Q240:W240"/>
    <mergeCell ref="B256:H256"/>
    <mergeCell ref="B257:C257"/>
    <mergeCell ref="A261:B261"/>
    <mergeCell ref="D261:I261"/>
    <mergeCell ref="A262:I262"/>
    <mergeCell ref="Q262:W262"/>
    <mergeCell ref="B263:C263"/>
    <mergeCell ref="Q263:R263"/>
    <mergeCell ref="B264:H264"/>
    <mergeCell ref="P266:Q266"/>
    <mergeCell ref="S266:X266"/>
    <mergeCell ref="B272:H272"/>
    <mergeCell ref="B273:C273"/>
    <mergeCell ref="A277:B277"/>
    <mergeCell ref="D277:I277"/>
    <mergeCell ref="A278:I278"/>
    <mergeCell ref="B279:C279"/>
    <mergeCell ref="B280:H280"/>
    <mergeCell ref="B296:H296"/>
    <mergeCell ref="B297:C297"/>
    <mergeCell ref="A301:B301"/>
    <mergeCell ref="D301:I301"/>
    <mergeCell ref="A302:I302"/>
    <mergeCell ref="B303:C303"/>
    <mergeCell ref="B304:H304"/>
    <mergeCell ref="B310:H310"/>
    <mergeCell ref="B311:C311"/>
    <mergeCell ref="A315:B315"/>
    <mergeCell ref="D315:I315"/>
    <mergeCell ref="A316:I316"/>
    <mergeCell ref="Q316:W316"/>
    <mergeCell ref="B317:C317"/>
    <mergeCell ref="Q317:R317"/>
    <mergeCell ref="B318:H318"/>
    <mergeCell ref="P320:Q320"/>
    <mergeCell ref="S320:X320"/>
    <mergeCell ref="B326:H326"/>
    <mergeCell ref="B327:C327"/>
    <mergeCell ref="A331:B331"/>
    <mergeCell ref="D331:I331"/>
    <mergeCell ref="A332:I332"/>
    <mergeCell ref="B333:C333"/>
    <mergeCell ref="B334:H334"/>
    <mergeCell ref="B339:H339"/>
    <mergeCell ref="B340:C340"/>
    <mergeCell ref="A344:B344"/>
    <mergeCell ref="D344:I344"/>
    <mergeCell ref="A345:I345"/>
    <mergeCell ref="B346:C346"/>
    <mergeCell ref="B347:H347"/>
    <mergeCell ref="B366:C366"/>
    <mergeCell ref="A370:B370"/>
    <mergeCell ref="D370:I370"/>
    <mergeCell ref="A371:I371"/>
    <mergeCell ref="D372:E372"/>
    <mergeCell ref="B388:C388"/>
    <mergeCell ref="A392:B392"/>
    <mergeCell ref="D392:I392"/>
    <mergeCell ref="A393:I393"/>
    <mergeCell ref="D394:E394"/>
    <mergeCell ref="A438:B438"/>
    <mergeCell ref="D438:I438"/>
    <mergeCell ref="A439:I439"/>
    <mergeCell ref="D440:E440"/>
    <mergeCell ref="B452:C452"/>
    <mergeCell ref="A455:B455"/>
    <mergeCell ref="D455:I455"/>
    <mergeCell ref="A456:I456"/>
    <mergeCell ref="B457:C457"/>
    <mergeCell ref="B458:H458"/>
    <mergeCell ref="B464:H464"/>
    <mergeCell ref="B465:C465"/>
    <mergeCell ref="A469:B469"/>
    <mergeCell ref="D469:I469"/>
    <mergeCell ref="A470:I470"/>
    <mergeCell ref="B471:C471"/>
    <mergeCell ref="B472:H472"/>
    <mergeCell ref="B478:C478"/>
    <mergeCell ref="A482:B482"/>
    <mergeCell ref="D482:I482"/>
    <mergeCell ref="A483:I483"/>
    <mergeCell ref="B484:C484"/>
    <mergeCell ref="B485:H485"/>
    <mergeCell ref="B492:C492"/>
    <mergeCell ref="A496:B496"/>
    <mergeCell ref="D496:I496"/>
    <mergeCell ref="A497:I497"/>
    <mergeCell ref="B498:C498"/>
    <mergeCell ref="B499:H499"/>
    <mergeCell ref="B504:C504"/>
    <mergeCell ref="A507:B507"/>
    <mergeCell ref="D507:I507"/>
    <mergeCell ref="A508:I508"/>
    <mergeCell ref="B509:C509"/>
    <mergeCell ref="B510:H510"/>
    <mergeCell ref="B512:C512"/>
    <mergeCell ref="A515:B515"/>
    <mergeCell ref="D515:I515"/>
    <mergeCell ref="A516:I516"/>
    <mergeCell ref="B517:C517"/>
    <mergeCell ref="B518:H518"/>
    <mergeCell ref="A520:I520"/>
    <mergeCell ref="B521:C521"/>
    <mergeCell ref="B522:H522"/>
    <mergeCell ref="B527:C527"/>
    <mergeCell ref="A531:B531"/>
    <mergeCell ref="D531:I531"/>
    <mergeCell ref="A532:I532"/>
    <mergeCell ref="B533:C533"/>
    <mergeCell ref="B534:H534"/>
    <mergeCell ref="B538:C538"/>
    <mergeCell ref="A541:B541"/>
    <mergeCell ref="D541:I541"/>
    <mergeCell ref="A542:I542"/>
    <mergeCell ref="B543:C543"/>
    <mergeCell ref="B544:H544"/>
    <mergeCell ref="B553:C553"/>
    <mergeCell ref="A557:B557"/>
    <mergeCell ref="D557:I557"/>
    <mergeCell ref="A558:I558"/>
    <mergeCell ref="B559:C559"/>
    <mergeCell ref="B560:H560"/>
    <mergeCell ref="B564:C564"/>
    <mergeCell ref="A567:B567"/>
    <mergeCell ref="D567:I567"/>
    <mergeCell ref="A568:I568"/>
    <mergeCell ref="B569:C569"/>
    <mergeCell ref="B570:H570"/>
    <mergeCell ref="B576:C576"/>
    <mergeCell ref="A580:B580"/>
    <mergeCell ref="D580:I580"/>
    <mergeCell ref="A29:A30"/>
    <mergeCell ref="A49:A50"/>
    <mergeCell ref="A67:A68"/>
    <mergeCell ref="A86:A87"/>
    <mergeCell ref="A106:A107"/>
    <mergeCell ref="A120:A121"/>
    <mergeCell ref="A174:A175"/>
    <mergeCell ref="A186:A187"/>
    <mergeCell ref="A197:A198"/>
    <mergeCell ref="A212:A213"/>
    <mergeCell ref="A227:A228"/>
    <mergeCell ref="A256:A257"/>
    <mergeCell ref="A272:A273"/>
    <mergeCell ref="A296:A297"/>
    <mergeCell ref="A310:A311"/>
    <mergeCell ref="A326:A327"/>
    <mergeCell ref="A339:A340"/>
    <mergeCell ref="A464:A465"/>
    <mergeCell ref="B5:B28"/>
    <mergeCell ref="B38:B48"/>
    <mergeCell ref="B58:B66"/>
    <mergeCell ref="B76:B85"/>
    <mergeCell ref="B95:B105"/>
    <mergeCell ref="B115:B119"/>
    <mergeCell ref="B129:B173"/>
    <mergeCell ref="B183:B185"/>
    <mergeCell ref="B194:B196"/>
    <mergeCell ref="B205:B211"/>
    <mergeCell ref="B221:B226"/>
    <mergeCell ref="B236:B255"/>
    <mergeCell ref="B265:B271"/>
    <mergeCell ref="B281:B295"/>
    <mergeCell ref="B305:B309"/>
    <mergeCell ref="B319:B325"/>
    <mergeCell ref="B335:B338"/>
    <mergeCell ref="B348:B365"/>
    <mergeCell ref="B374:B387"/>
    <mergeCell ref="B396:B437"/>
    <mergeCell ref="B442:B451"/>
    <mergeCell ref="B459:B463"/>
    <mergeCell ref="B473:B477"/>
    <mergeCell ref="B486:B491"/>
    <mergeCell ref="B500:B503"/>
    <mergeCell ref="B523:B526"/>
    <mergeCell ref="B535:B537"/>
    <mergeCell ref="B545:B552"/>
    <mergeCell ref="B561:B563"/>
    <mergeCell ref="B571:B575"/>
    <mergeCell ref="F372:F373"/>
    <mergeCell ref="F394:F395"/>
    <mergeCell ref="F440:F441"/>
    <mergeCell ref="G372:G373"/>
    <mergeCell ref="G394:G395"/>
    <mergeCell ref="G440:G441"/>
    <mergeCell ref="H372:H373"/>
    <mergeCell ref="H394:H395"/>
    <mergeCell ref="H440:H441"/>
    <mergeCell ref="I372:I373"/>
    <mergeCell ref="I394:I395"/>
    <mergeCell ref="I440:I441"/>
    <mergeCell ref="P262:P263"/>
    <mergeCell ref="P316:P317"/>
    <mergeCell ref="Q241:Q261"/>
    <mergeCell ref="B372:C373"/>
    <mergeCell ref="B394:C395"/>
    <mergeCell ref="B440:C44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4"/>
  <sheetViews>
    <sheetView workbookViewId="0">
      <selection activeCell="F12" sqref="F12:F13"/>
    </sheetView>
  </sheetViews>
  <sheetFormatPr defaultColWidth="9" defaultRowHeight="13.5"/>
  <cols>
    <col min="2" max="2" width="4.75" customWidth="1"/>
    <col min="3" max="3" width="14.75" customWidth="1"/>
    <col min="4" max="4" width="27.75" customWidth="1"/>
    <col min="5" max="5" width="24.375" customWidth="1"/>
    <col min="6" max="6" width="22.875" customWidth="1"/>
    <col min="7" max="7" width="16.125" customWidth="1"/>
    <col min="8" max="8" width="13.125" customWidth="1"/>
    <col min="9" max="9" width="12.375" customWidth="1"/>
    <col min="10" max="10" width="20.125" customWidth="1"/>
    <col min="11" max="11" width="13.625" customWidth="1"/>
    <col min="12" max="12" width="15.375" customWidth="1"/>
    <col min="13" max="13" width="27" customWidth="1"/>
  </cols>
  <sheetData>
    <row r="1" ht="39.95" customHeight="1" spans="1:13">
      <c r="A1" s="19" t="s">
        <v>14</v>
      </c>
      <c r="B1" s="20" t="s">
        <v>1</v>
      </c>
      <c r="C1" s="21" t="s">
        <v>373</v>
      </c>
      <c r="D1" s="22" t="s">
        <v>374</v>
      </c>
      <c r="E1" s="22" t="s">
        <v>375</v>
      </c>
      <c r="F1" s="21" t="s">
        <v>145</v>
      </c>
      <c r="G1" s="21" t="s">
        <v>376</v>
      </c>
      <c r="H1" s="23" t="s">
        <v>5</v>
      </c>
      <c r="I1" s="36" t="s">
        <v>6</v>
      </c>
      <c r="J1" s="36" t="s">
        <v>7</v>
      </c>
      <c r="K1" s="36" t="s">
        <v>8</v>
      </c>
      <c r="L1" s="36" t="s">
        <v>9</v>
      </c>
      <c r="M1">
        <v>8</v>
      </c>
    </row>
    <row r="2" s="18" customFormat="1" ht="39.95" customHeight="1" spans="1:12">
      <c r="A2" s="24"/>
      <c r="B2" s="25">
        <v>1</v>
      </c>
      <c r="C2" s="26" t="s">
        <v>377</v>
      </c>
      <c r="D2" s="27" t="s">
        <v>378</v>
      </c>
      <c r="E2" s="28" t="s">
        <v>379</v>
      </c>
      <c r="F2" s="29" t="s">
        <v>380</v>
      </c>
      <c r="G2" s="29" t="s">
        <v>381</v>
      </c>
      <c r="H2" s="30">
        <v>479</v>
      </c>
      <c r="I2" s="27">
        <v>1</v>
      </c>
      <c r="J2" s="27">
        <v>3</v>
      </c>
      <c r="K2" s="27">
        <v>12</v>
      </c>
      <c r="L2" s="27">
        <f>H2*I2*J2*K2</f>
        <v>17244</v>
      </c>
    </row>
    <row r="3" s="18" customFormat="1" ht="39.95" customHeight="1" spans="1:12">
      <c r="A3" s="24"/>
      <c r="B3" s="25">
        <v>2</v>
      </c>
      <c r="C3" s="31"/>
      <c r="D3" s="28" t="s">
        <v>382</v>
      </c>
      <c r="E3" s="28" t="s">
        <v>383</v>
      </c>
      <c r="F3" s="29" t="s">
        <v>380</v>
      </c>
      <c r="G3" s="29" t="s">
        <v>381</v>
      </c>
      <c r="H3" s="30">
        <v>479</v>
      </c>
      <c r="I3" s="27">
        <v>1</v>
      </c>
      <c r="J3" s="27">
        <v>3</v>
      </c>
      <c r="K3" s="27">
        <v>12</v>
      </c>
      <c r="L3" s="27">
        <f t="shared" ref="L3:L13" si="0">H3*I3*J3*K3</f>
        <v>17244</v>
      </c>
    </row>
    <row r="4" s="18" customFormat="1" ht="39.95" customHeight="1" spans="1:12">
      <c r="A4" s="24"/>
      <c r="B4" s="25">
        <v>3</v>
      </c>
      <c r="C4" s="31"/>
      <c r="D4" s="27" t="s">
        <v>384</v>
      </c>
      <c r="E4" s="28" t="s">
        <v>385</v>
      </c>
      <c r="F4" s="29" t="s">
        <v>380</v>
      </c>
      <c r="G4" s="29" t="s">
        <v>381</v>
      </c>
      <c r="H4" s="30">
        <v>479</v>
      </c>
      <c r="I4" s="27">
        <v>1</v>
      </c>
      <c r="J4" s="27">
        <v>3</v>
      </c>
      <c r="K4" s="27">
        <v>12</v>
      </c>
      <c r="L4" s="27">
        <f t="shared" si="0"/>
        <v>17244</v>
      </c>
    </row>
    <row r="5" s="18" customFormat="1" ht="39.95" customHeight="1" spans="1:12">
      <c r="A5" s="24"/>
      <c r="B5" s="25">
        <v>4</v>
      </c>
      <c r="C5" s="31"/>
      <c r="D5" s="28" t="s">
        <v>386</v>
      </c>
      <c r="E5" s="28" t="s">
        <v>387</v>
      </c>
      <c r="F5" s="29" t="s">
        <v>380</v>
      </c>
      <c r="G5" s="29" t="s">
        <v>388</v>
      </c>
      <c r="H5" s="30">
        <v>641</v>
      </c>
      <c r="I5" s="27">
        <v>1</v>
      </c>
      <c r="J5" s="27">
        <v>116</v>
      </c>
      <c r="K5" s="27">
        <v>1</v>
      </c>
      <c r="L5" s="27">
        <f t="shared" si="0"/>
        <v>74356</v>
      </c>
    </row>
    <row r="6" s="18" customFormat="1" ht="39.95" customHeight="1" spans="1:12">
      <c r="A6" s="24"/>
      <c r="B6" s="25">
        <v>5</v>
      </c>
      <c r="C6" s="31"/>
      <c r="D6" s="27" t="s">
        <v>389</v>
      </c>
      <c r="E6" s="28" t="s">
        <v>390</v>
      </c>
      <c r="F6" s="28" t="s">
        <v>380</v>
      </c>
      <c r="G6" s="29" t="s">
        <v>388</v>
      </c>
      <c r="H6" s="30">
        <v>641</v>
      </c>
      <c r="I6" s="27">
        <v>1</v>
      </c>
      <c r="J6" s="27">
        <v>116</v>
      </c>
      <c r="K6" s="27">
        <v>1</v>
      </c>
      <c r="L6" s="27">
        <f t="shared" si="0"/>
        <v>74356</v>
      </c>
    </row>
    <row r="7" s="18" customFormat="1" ht="39.95" customHeight="1" spans="1:12">
      <c r="A7" s="24"/>
      <c r="B7" s="25">
        <v>6</v>
      </c>
      <c r="C7" s="31"/>
      <c r="D7" s="28" t="s">
        <v>391</v>
      </c>
      <c r="E7" s="28"/>
      <c r="F7" s="28" t="s">
        <v>380</v>
      </c>
      <c r="G7" s="29" t="s">
        <v>388</v>
      </c>
      <c r="H7" s="30">
        <v>641</v>
      </c>
      <c r="I7" s="27">
        <v>1</v>
      </c>
      <c r="J7" s="27">
        <v>116</v>
      </c>
      <c r="K7" s="27">
        <v>1</v>
      </c>
      <c r="L7" s="27">
        <f t="shared" si="0"/>
        <v>74356</v>
      </c>
    </row>
    <row r="8" s="18" customFormat="1" ht="39.95" customHeight="1" spans="1:12">
      <c r="A8" s="24"/>
      <c r="B8" s="25">
        <v>7</v>
      </c>
      <c r="C8" s="31"/>
      <c r="D8" s="28" t="s">
        <v>392</v>
      </c>
      <c r="E8" s="28"/>
      <c r="F8" s="28" t="s">
        <v>380</v>
      </c>
      <c r="G8" s="29" t="s">
        <v>388</v>
      </c>
      <c r="H8" s="30">
        <v>479</v>
      </c>
      <c r="I8" s="27">
        <v>1</v>
      </c>
      <c r="J8" s="27">
        <v>250</v>
      </c>
      <c r="K8" s="27">
        <v>1</v>
      </c>
      <c r="L8" s="27">
        <f t="shared" si="0"/>
        <v>119750</v>
      </c>
    </row>
    <row r="9" s="18" customFormat="1" ht="39.95" customHeight="1" spans="1:12">
      <c r="A9" s="24"/>
      <c r="B9" s="25">
        <v>8</v>
      </c>
      <c r="C9" s="31"/>
      <c r="D9" s="27" t="s">
        <v>393</v>
      </c>
      <c r="E9" s="28"/>
      <c r="F9" s="28" t="s">
        <v>380</v>
      </c>
      <c r="G9" s="29" t="s">
        <v>388</v>
      </c>
      <c r="H9" s="30">
        <v>479</v>
      </c>
      <c r="I9" s="27">
        <v>1</v>
      </c>
      <c r="J9" s="27">
        <v>250</v>
      </c>
      <c r="K9" s="27">
        <v>1</v>
      </c>
      <c r="L9" s="27">
        <f t="shared" si="0"/>
        <v>119750</v>
      </c>
    </row>
    <row r="10" s="18" customFormat="1" ht="39.95" customHeight="1" spans="1:12">
      <c r="A10" s="24"/>
      <c r="B10" s="25">
        <v>9</v>
      </c>
      <c r="C10" s="31"/>
      <c r="D10" s="28" t="s">
        <v>394</v>
      </c>
      <c r="E10" s="28"/>
      <c r="F10" s="28" t="s">
        <v>380</v>
      </c>
      <c r="G10" s="29" t="s">
        <v>388</v>
      </c>
      <c r="H10" s="30">
        <v>479</v>
      </c>
      <c r="I10" s="27">
        <v>1</v>
      </c>
      <c r="J10" s="27">
        <v>250</v>
      </c>
      <c r="K10" s="27">
        <v>1</v>
      </c>
      <c r="L10" s="27">
        <f t="shared" si="0"/>
        <v>119750</v>
      </c>
    </row>
    <row r="11" s="18" customFormat="1" ht="39.95" customHeight="1" spans="1:12">
      <c r="A11" s="24"/>
      <c r="B11" s="25">
        <v>10</v>
      </c>
      <c r="C11" s="29" t="s">
        <v>395</v>
      </c>
      <c r="D11" s="28" t="s">
        <v>396</v>
      </c>
      <c r="E11" s="28" t="s">
        <v>397</v>
      </c>
      <c r="F11" s="28" t="s">
        <v>37</v>
      </c>
      <c r="G11" s="29" t="s">
        <v>388</v>
      </c>
      <c r="H11" s="30">
        <v>655</v>
      </c>
      <c r="I11" s="27">
        <v>19</v>
      </c>
      <c r="J11" s="27">
        <v>45</v>
      </c>
      <c r="K11" s="27">
        <v>1</v>
      </c>
      <c r="L11" s="27">
        <f t="shared" si="0"/>
        <v>560025</v>
      </c>
    </row>
    <row r="12" ht="33.95" customHeight="1" spans="1:12">
      <c r="A12" s="24"/>
      <c r="B12" s="25">
        <v>11</v>
      </c>
      <c r="C12" s="31" t="s">
        <v>398</v>
      </c>
      <c r="D12" s="28" t="s">
        <v>399</v>
      </c>
      <c r="E12" s="28"/>
      <c r="F12" s="28" t="s">
        <v>380</v>
      </c>
      <c r="G12" s="29" t="s">
        <v>400</v>
      </c>
      <c r="H12" s="30">
        <v>479</v>
      </c>
      <c r="I12" s="27">
        <v>1</v>
      </c>
      <c r="J12" s="27">
        <v>4</v>
      </c>
      <c r="K12" s="27">
        <v>12</v>
      </c>
      <c r="L12" s="27">
        <f t="shared" si="0"/>
        <v>22992</v>
      </c>
    </row>
    <row r="13" ht="35.1" customHeight="1" spans="1:12">
      <c r="A13" s="24"/>
      <c r="B13" s="25">
        <v>12</v>
      </c>
      <c r="C13" s="32"/>
      <c r="D13" s="28" t="s">
        <v>401</v>
      </c>
      <c r="E13" s="28"/>
      <c r="F13" s="28" t="s">
        <v>380</v>
      </c>
      <c r="G13" s="29" t="s">
        <v>400</v>
      </c>
      <c r="H13" s="30">
        <v>479</v>
      </c>
      <c r="I13" s="27">
        <v>1</v>
      </c>
      <c r="J13" s="27">
        <v>4</v>
      </c>
      <c r="K13" s="27">
        <v>12</v>
      </c>
      <c r="L13" s="27">
        <f t="shared" si="0"/>
        <v>22992</v>
      </c>
    </row>
    <row r="14" ht="51.95" customHeight="1" spans="1:12">
      <c r="A14" s="33" t="s">
        <v>402</v>
      </c>
      <c r="B14" s="34"/>
      <c r="C14" s="34"/>
      <c r="D14" s="34"/>
      <c r="E14" s="34"/>
      <c r="F14" s="34"/>
      <c r="G14" s="34"/>
      <c r="H14" s="35"/>
      <c r="I14" s="37" t="s">
        <v>142</v>
      </c>
      <c r="J14" s="37">
        <f>SUM(L2:L13)</f>
        <v>1240059</v>
      </c>
      <c r="K14" s="37" t="s">
        <v>403</v>
      </c>
      <c r="L14" s="37">
        <f>J14*0.4</f>
        <v>496023.6</v>
      </c>
    </row>
  </sheetData>
  <mergeCells count="4">
    <mergeCell ref="A14:H14"/>
    <mergeCell ref="A1:A13"/>
    <mergeCell ref="C2:C10"/>
    <mergeCell ref="C12:C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33"/>
  <sheetViews>
    <sheetView topLeftCell="A5" workbookViewId="0">
      <selection activeCell="P31" sqref="P31"/>
    </sheetView>
  </sheetViews>
  <sheetFormatPr defaultColWidth="9" defaultRowHeight="13.5"/>
  <cols>
    <col min="3" max="3" width="13.375" customWidth="1"/>
  </cols>
  <sheetData>
    <row r="1" ht="39.95" customHeight="1" spans="1:9">
      <c r="A1" s="1" t="s">
        <v>404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145</v>
      </c>
      <c r="C2" s="4"/>
      <c r="D2" s="3" t="s">
        <v>146</v>
      </c>
      <c r="E2" s="3" t="s">
        <v>147</v>
      </c>
      <c r="F2" s="3" t="s">
        <v>148</v>
      </c>
      <c r="G2" s="3" t="s">
        <v>149</v>
      </c>
      <c r="H2" s="3" t="s">
        <v>150</v>
      </c>
      <c r="I2" s="17" t="s">
        <v>151</v>
      </c>
    </row>
    <row r="3" spans="1:9">
      <c r="A3" s="5" t="s">
        <v>152</v>
      </c>
      <c r="B3" s="5" t="s">
        <v>153</v>
      </c>
      <c r="C3" s="5"/>
      <c r="D3" s="5"/>
      <c r="E3" s="5"/>
      <c r="F3" s="5"/>
      <c r="G3" s="5"/>
      <c r="H3" s="5"/>
      <c r="I3" s="3"/>
    </row>
    <row r="4" spans="1:9">
      <c r="A4" s="3">
        <v>2</v>
      </c>
      <c r="B4" s="6"/>
      <c r="C4" s="7" t="s">
        <v>162</v>
      </c>
      <c r="D4" s="3">
        <v>90</v>
      </c>
      <c r="E4" s="3">
        <v>1</v>
      </c>
      <c r="F4" s="3">
        <v>1</v>
      </c>
      <c r="G4" s="3">
        <v>1</v>
      </c>
      <c r="H4" s="3">
        <v>1.5</v>
      </c>
      <c r="I4" s="9">
        <f t="shared" ref="I4:I6" si="0">D4*E4*F4*G4*H4</f>
        <v>135</v>
      </c>
    </row>
    <row r="5" spans="1:9">
      <c r="A5" s="3">
        <v>3</v>
      </c>
      <c r="B5" s="6"/>
      <c r="C5" s="7" t="s">
        <v>156</v>
      </c>
      <c r="D5" s="3">
        <v>90</v>
      </c>
      <c r="E5" s="3">
        <v>1</v>
      </c>
      <c r="F5" s="3">
        <v>1</v>
      </c>
      <c r="G5" s="3">
        <v>1</v>
      </c>
      <c r="H5" s="3">
        <v>1.5</v>
      </c>
      <c r="I5" s="9">
        <f t="shared" si="0"/>
        <v>135</v>
      </c>
    </row>
    <row r="6" spans="1:9">
      <c r="A6" s="3">
        <v>6</v>
      </c>
      <c r="B6" s="6"/>
      <c r="C6" s="7" t="s">
        <v>199</v>
      </c>
      <c r="D6" s="3">
        <v>70</v>
      </c>
      <c r="E6" s="3">
        <v>1</v>
      </c>
      <c r="F6" s="3">
        <v>1</v>
      </c>
      <c r="G6" s="3">
        <v>1</v>
      </c>
      <c r="H6" s="3">
        <v>1.5</v>
      </c>
      <c r="I6" s="9">
        <f t="shared" si="0"/>
        <v>105</v>
      </c>
    </row>
    <row r="7" spans="1:9">
      <c r="A7" s="5" t="s">
        <v>178</v>
      </c>
      <c r="B7" s="8" t="s">
        <v>179</v>
      </c>
      <c r="C7" s="8"/>
      <c r="D7" s="8"/>
      <c r="E7" s="8"/>
      <c r="F7" s="8"/>
      <c r="G7" s="8"/>
      <c r="H7" s="3"/>
      <c r="I7" s="3"/>
    </row>
    <row r="8" spans="1:9">
      <c r="A8" s="5"/>
      <c r="B8" s="9" t="s">
        <v>180</v>
      </c>
      <c r="C8" s="9"/>
      <c r="D8" s="9">
        <v>15</v>
      </c>
      <c r="E8" s="9">
        <f>SUM(E4:E6)</f>
        <v>3</v>
      </c>
      <c r="F8" s="9">
        <v>1</v>
      </c>
      <c r="G8" s="9">
        <v>1</v>
      </c>
      <c r="H8" s="3">
        <v>1.5</v>
      </c>
      <c r="I8" s="9">
        <f>D8*E8*F8*G8*H8</f>
        <v>67.5</v>
      </c>
    </row>
    <row r="9" spans="1:9">
      <c r="A9" s="5" t="s">
        <v>181</v>
      </c>
      <c r="B9" s="5" t="s">
        <v>182</v>
      </c>
      <c r="C9" s="3" t="s">
        <v>183</v>
      </c>
      <c r="D9" s="3">
        <v>100</v>
      </c>
      <c r="E9" s="3">
        <v>1.4</v>
      </c>
      <c r="F9" s="10"/>
      <c r="G9" s="10"/>
      <c r="H9" s="10"/>
      <c r="I9" s="9">
        <f>D9*E9</f>
        <v>140</v>
      </c>
    </row>
    <row r="10" spans="1:9">
      <c r="A10" s="5" t="s">
        <v>184</v>
      </c>
      <c r="B10" s="11" t="s">
        <v>187</v>
      </c>
      <c r="C10" s="12" t="s">
        <v>188</v>
      </c>
      <c r="D10" s="3">
        <f>SUM(I4:I9)</f>
        <v>582.5</v>
      </c>
      <c r="E10" s="13">
        <v>0.1</v>
      </c>
      <c r="F10" s="10"/>
      <c r="G10" s="10"/>
      <c r="H10" s="10"/>
      <c r="I10" s="9">
        <f>D10*E10</f>
        <v>58.25</v>
      </c>
    </row>
    <row r="11" ht="18" customHeight="1" spans="1:9">
      <c r="A11" s="14" t="s">
        <v>189</v>
      </c>
      <c r="B11" s="14"/>
      <c r="C11" s="15" t="s">
        <v>190</v>
      </c>
      <c r="D11" s="16">
        <f>D10+I10</f>
        <v>640.75</v>
      </c>
      <c r="E11" s="16"/>
      <c r="F11" s="16"/>
      <c r="G11" s="16"/>
      <c r="H11" s="16"/>
      <c r="I11" s="16"/>
    </row>
    <row r="12" ht="29.1" customHeight="1" spans="1:9">
      <c r="A12" s="1" t="s">
        <v>405</v>
      </c>
      <c r="B12" s="2"/>
      <c r="C12" s="2"/>
      <c r="D12" s="2"/>
      <c r="E12" s="2"/>
      <c r="F12" s="2"/>
      <c r="G12" s="2"/>
      <c r="H12" s="2"/>
      <c r="I12" s="2"/>
    </row>
    <row r="13" spans="1:9">
      <c r="A13" s="3" t="s">
        <v>1</v>
      </c>
      <c r="B13" s="3" t="s">
        <v>145</v>
      </c>
      <c r="C13" s="4"/>
      <c r="D13" s="3" t="s">
        <v>146</v>
      </c>
      <c r="E13" s="3" t="s">
        <v>147</v>
      </c>
      <c r="F13" s="3" t="s">
        <v>148</v>
      </c>
      <c r="G13" s="3" t="s">
        <v>149</v>
      </c>
      <c r="H13" s="3" t="s">
        <v>150</v>
      </c>
      <c r="I13" s="17" t="s">
        <v>151</v>
      </c>
    </row>
    <row r="14" spans="1:9">
      <c r="A14" s="5" t="s">
        <v>152</v>
      </c>
      <c r="B14" s="5" t="s">
        <v>153</v>
      </c>
      <c r="C14" s="5"/>
      <c r="D14" s="5"/>
      <c r="E14" s="5"/>
      <c r="F14" s="5"/>
      <c r="G14" s="5"/>
      <c r="H14" s="5"/>
      <c r="I14" s="3"/>
    </row>
    <row r="15" spans="1:9">
      <c r="A15" s="3">
        <v>2</v>
      </c>
      <c r="B15" s="6"/>
      <c r="C15" s="7" t="s">
        <v>162</v>
      </c>
      <c r="D15" s="3">
        <v>90</v>
      </c>
      <c r="E15" s="3">
        <v>1</v>
      </c>
      <c r="F15" s="3">
        <v>1</v>
      </c>
      <c r="G15" s="3">
        <v>1</v>
      </c>
      <c r="H15" s="3">
        <v>1</v>
      </c>
      <c r="I15" s="9">
        <f t="shared" ref="I15:I17" si="1">D15*E15*F15*G15*H15</f>
        <v>90</v>
      </c>
    </row>
    <row r="16" spans="1:9">
      <c r="A16" s="3">
        <v>3</v>
      </c>
      <c r="B16" s="6"/>
      <c r="C16" s="7" t="s">
        <v>156</v>
      </c>
      <c r="D16" s="3">
        <v>90</v>
      </c>
      <c r="E16" s="3">
        <v>1</v>
      </c>
      <c r="F16" s="3">
        <v>1</v>
      </c>
      <c r="G16" s="3">
        <v>1</v>
      </c>
      <c r="H16" s="3">
        <v>1</v>
      </c>
      <c r="I16" s="9">
        <f t="shared" si="1"/>
        <v>90</v>
      </c>
    </row>
    <row r="17" spans="1:9">
      <c r="A17" s="3">
        <v>6</v>
      </c>
      <c r="B17" s="6"/>
      <c r="C17" s="7" t="s">
        <v>199</v>
      </c>
      <c r="D17" s="3">
        <v>70</v>
      </c>
      <c r="E17" s="3">
        <v>1</v>
      </c>
      <c r="F17" s="3">
        <v>1</v>
      </c>
      <c r="G17" s="3">
        <v>1</v>
      </c>
      <c r="H17" s="3">
        <v>1</v>
      </c>
      <c r="I17" s="9">
        <f t="shared" si="1"/>
        <v>70</v>
      </c>
    </row>
    <row r="18" spans="1:9">
      <c r="A18" s="5" t="s">
        <v>178</v>
      </c>
      <c r="B18" s="8" t="s">
        <v>179</v>
      </c>
      <c r="C18" s="8"/>
      <c r="D18" s="8"/>
      <c r="E18" s="8"/>
      <c r="F18" s="8"/>
      <c r="G18" s="8"/>
      <c r="H18" s="3">
        <v>1</v>
      </c>
      <c r="I18" s="3"/>
    </row>
    <row r="19" spans="1:9">
      <c r="A19" s="5"/>
      <c r="B19" s="9" t="s">
        <v>180</v>
      </c>
      <c r="C19" s="9"/>
      <c r="D19" s="9">
        <v>15</v>
      </c>
      <c r="E19" s="9">
        <f>SUM(E15:E17)</f>
        <v>3</v>
      </c>
      <c r="F19" s="9">
        <v>1</v>
      </c>
      <c r="G19" s="9">
        <v>1</v>
      </c>
      <c r="H19" s="3">
        <v>1</v>
      </c>
      <c r="I19" s="9">
        <f>D19*E19*F19*G19*H19</f>
        <v>45</v>
      </c>
    </row>
    <row r="20" spans="1:9">
      <c r="A20" s="5" t="s">
        <v>181</v>
      </c>
      <c r="B20" s="5" t="s">
        <v>182</v>
      </c>
      <c r="C20" s="3" t="s">
        <v>183</v>
      </c>
      <c r="D20" s="3">
        <v>100</v>
      </c>
      <c r="E20" s="3">
        <v>1.4</v>
      </c>
      <c r="F20" s="10"/>
      <c r="G20" s="10"/>
      <c r="H20" s="10"/>
      <c r="I20" s="9">
        <f>D20*E20</f>
        <v>140</v>
      </c>
    </row>
    <row r="21" spans="1:9">
      <c r="A21" s="5" t="s">
        <v>184</v>
      </c>
      <c r="B21" s="11" t="s">
        <v>187</v>
      </c>
      <c r="C21" s="12" t="s">
        <v>188</v>
      </c>
      <c r="D21" s="3">
        <f>SUM(I15:I20)</f>
        <v>435</v>
      </c>
      <c r="E21" s="13">
        <v>0.1</v>
      </c>
      <c r="F21" s="10"/>
      <c r="G21" s="10"/>
      <c r="H21" s="10"/>
      <c r="I21" s="9">
        <f>D21*E21</f>
        <v>43.5</v>
      </c>
    </row>
    <row r="22" ht="18" customHeight="1" spans="1:9">
      <c r="A22" s="14" t="s">
        <v>189</v>
      </c>
      <c r="B22" s="14"/>
      <c r="C22" s="15" t="s">
        <v>190</v>
      </c>
      <c r="D22" s="16">
        <f>D21+I21</f>
        <v>478.5</v>
      </c>
      <c r="E22" s="16"/>
      <c r="F22" s="16"/>
      <c r="G22" s="16"/>
      <c r="H22" s="16"/>
      <c r="I22" s="16"/>
    </row>
    <row r="23" ht="33" customHeight="1" spans="1:9">
      <c r="A23" s="1" t="s">
        <v>406</v>
      </c>
      <c r="B23" s="2"/>
      <c r="C23" s="2"/>
      <c r="D23" s="2"/>
      <c r="E23" s="2"/>
      <c r="F23" s="2"/>
      <c r="G23" s="2"/>
      <c r="H23" s="2"/>
      <c r="I23" s="2"/>
    </row>
    <row r="24" spans="1:9">
      <c r="A24" s="3" t="s">
        <v>1</v>
      </c>
      <c r="B24" s="3" t="s">
        <v>145</v>
      </c>
      <c r="C24" s="4"/>
      <c r="D24" s="3" t="s">
        <v>146</v>
      </c>
      <c r="E24" s="3" t="s">
        <v>147</v>
      </c>
      <c r="F24" s="3" t="s">
        <v>148</v>
      </c>
      <c r="G24" s="3" t="s">
        <v>149</v>
      </c>
      <c r="H24" s="3" t="s">
        <v>150</v>
      </c>
      <c r="I24" s="17" t="s">
        <v>151</v>
      </c>
    </row>
    <row r="25" spans="1:9">
      <c r="A25" s="5" t="s">
        <v>152</v>
      </c>
      <c r="B25" s="5" t="s">
        <v>153</v>
      </c>
      <c r="C25" s="5"/>
      <c r="D25" s="5"/>
      <c r="E25" s="5"/>
      <c r="F25" s="5"/>
      <c r="G25" s="5"/>
      <c r="H25" s="5"/>
      <c r="I25" s="3"/>
    </row>
    <row r="26" spans="1:9">
      <c r="A26" s="3">
        <v>2</v>
      </c>
      <c r="B26" s="6" t="s">
        <v>262</v>
      </c>
      <c r="C26" s="7" t="s">
        <v>162</v>
      </c>
      <c r="D26" s="3">
        <v>90</v>
      </c>
      <c r="E26" s="3">
        <v>1</v>
      </c>
      <c r="F26" s="3">
        <v>1</v>
      </c>
      <c r="G26" s="3">
        <v>1</v>
      </c>
      <c r="H26" s="3">
        <v>1</v>
      </c>
      <c r="I26" s="9">
        <f t="shared" ref="I26:I28" si="2">D26*E26*F26*G26*H26</f>
        <v>90</v>
      </c>
    </row>
    <row r="27" spans="1:9">
      <c r="A27" s="3">
        <v>5</v>
      </c>
      <c r="B27" s="6"/>
      <c r="C27" s="7" t="s">
        <v>160</v>
      </c>
      <c r="D27" s="3">
        <v>90</v>
      </c>
      <c r="E27" s="3">
        <v>1</v>
      </c>
      <c r="F27" s="3">
        <v>1</v>
      </c>
      <c r="G27" s="3">
        <v>1</v>
      </c>
      <c r="H27" s="3">
        <v>1</v>
      </c>
      <c r="I27" s="9">
        <f t="shared" si="2"/>
        <v>90</v>
      </c>
    </row>
    <row r="28" spans="1:9">
      <c r="A28" s="3">
        <v>6</v>
      </c>
      <c r="B28" s="6"/>
      <c r="C28" s="7" t="s">
        <v>263</v>
      </c>
      <c r="D28" s="3">
        <v>90</v>
      </c>
      <c r="E28" s="3">
        <v>1</v>
      </c>
      <c r="F28" s="3">
        <v>1</v>
      </c>
      <c r="G28" s="3">
        <v>1</v>
      </c>
      <c r="H28" s="3">
        <v>1</v>
      </c>
      <c r="I28" s="9">
        <f t="shared" si="2"/>
        <v>90</v>
      </c>
    </row>
    <row r="29" spans="1:9">
      <c r="A29" s="5" t="s">
        <v>178</v>
      </c>
      <c r="B29" s="8" t="s">
        <v>179</v>
      </c>
      <c r="C29" s="8"/>
      <c r="D29" s="8"/>
      <c r="E29" s="8"/>
      <c r="F29" s="8"/>
      <c r="G29" s="8"/>
      <c r="H29" s="3">
        <v>1</v>
      </c>
      <c r="I29" s="3"/>
    </row>
    <row r="30" spans="1:9">
      <c r="A30" s="5"/>
      <c r="B30" s="9" t="s">
        <v>180</v>
      </c>
      <c r="C30" s="9"/>
      <c r="D30" s="9">
        <v>15</v>
      </c>
      <c r="E30" s="9">
        <f>SUM(E26:E28)</f>
        <v>3</v>
      </c>
      <c r="F30" s="9">
        <v>1</v>
      </c>
      <c r="G30" s="9">
        <v>1</v>
      </c>
      <c r="H30" s="3">
        <v>1</v>
      </c>
      <c r="I30" s="9">
        <f>D30*E30*F30*G30*H30</f>
        <v>45</v>
      </c>
    </row>
    <row r="31" spans="1:9">
      <c r="A31" s="5" t="s">
        <v>181</v>
      </c>
      <c r="B31" s="5" t="s">
        <v>182</v>
      </c>
      <c r="C31" s="3" t="s">
        <v>183</v>
      </c>
      <c r="D31" s="3">
        <v>200</v>
      </c>
      <c r="E31" s="3">
        <v>1.4</v>
      </c>
      <c r="F31" s="10"/>
      <c r="G31" s="10"/>
      <c r="H31" s="10"/>
      <c r="I31" s="9">
        <f>D31*E31</f>
        <v>280</v>
      </c>
    </row>
    <row r="32" spans="1:9">
      <c r="A32" s="5" t="s">
        <v>184</v>
      </c>
      <c r="B32" s="11" t="s">
        <v>187</v>
      </c>
      <c r="C32" s="12" t="s">
        <v>188</v>
      </c>
      <c r="D32" s="3">
        <f>SUM(I26:I31)</f>
        <v>595</v>
      </c>
      <c r="E32" s="13">
        <v>0.1</v>
      </c>
      <c r="F32" s="10"/>
      <c r="G32" s="10"/>
      <c r="H32" s="10"/>
      <c r="I32" s="9">
        <f>D32*E32</f>
        <v>59.5</v>
      </c>
    </row>
    <row r="33" ht="27" customHeight="1" spans="1:9">
      <c r="A33" s="14" t="s">
        <v>189</v>
      </c>
      <c r="B33" s="14"/>
      <c r="C33" s="15" t="s">
        <v>190</v>
      </c>
      <c r="D33" s="16">
        <f>D32+I32</f>
        <v>654.5</v>
      </c>
      <c r="E33" s="16"/>
      <c r="F33" s="16"/>
      <c r="G33" s="16"/>
      <c r="H33" s="16"/>
      <c r="I33" s="16"/>
    </row>
  </sheetData>
  <mergeCells count="24">
    <mergeCell ref="A1:I1"/>
    <mergeCell ref="B2:C2"/>
    <mergeCell ref="B3:H3"/>
    <mergeCell ref="B8:C8"/>
    <mergeCell ref="A11:B11"/>
    <mergeCell ref="D11:I11"/>
    <mergeCell ref="A12:I12"/>
    <mergeCell ref="B13:C13"/>
    <mergeCell ref="B14:H14"/>
    <mergeCell ref="B19:C19"/>
    <mergeCell ref="A22:B22"/>
    <mergeCell ref="D22:I22"/>
    <mergeCell ref="A23:I23"/>
    <mergeCell ref="B24:C24"/>
    <mergeCell ref="B25:H25"/>
    <mergeCell ref="B30:C30"/>
    <mergeCell ref="A33:B33"/>
    <mergeCell ref="D33:I33"/>
    <mergeCell ref="A7:A8"/>
    <mergeCell ref="A18:A19"/>
    <mergeCell ref="A29:A30"/>
    <mergeCell ref="B4:B6"/>
    <mergeCell ref="B15:B17"/>
    <mergeCell ref="B26:B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2025预算汇总</vt:lpstr>
      <vt:lpstr>分项单价</vt:lpstr>
      <vt:lpstr>环保督察销号专项监测</vt:lpstr>
      <vt:lpstr>松浦支渠专项监测分项单价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未知</cp:lastModifiedBy>
  <dcterms:created xsi:type="dcterms:W3CDTF">2020-11-13T02:57:00Z</dcterms:created>
  <cp:lastPrinted>2025-01-15T01:28:00Z</cp:lastPrinted>
  <dcterms:modified xsi:type="dcterms:W3CDTF">2025-01-20T00:08:58Z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1882FADB4B014523B5F3C3B09EE5BD1E_13</vt:lpwstr>
  </property>
  <property fmtid="{D5CDD505-2E9C-101B-9397-08002B2CF9AE}" pid="4" name="KSOReadingLayout">
    <vt:bool>true</vt:bool>
  </property>
</Properties>
</file>