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105" tabRatio="657" firstSheet="5" activeTab="6"/>
  </bookViews>
  <sheets>
    <sheet name="汇总" sheetId="7" r:id="rId1"/>
    <sheet name="魅力冰雪展区" sheetId="5" r:id="rId2"/>
    <sheet name="翱翔天际展区" sheetId="3" r:id="rId3"/>
    <sheet name="逐梦深空展区" sheetId="1" r:id="rId4"/>
    <sheet name="探秘海洋展区 " sheetId="8" r:id="rId5"/>
    <sheet name="能原材料展区补充项目" sheetId="2" r:id="rId6"/>
    <sheet name="机器人项目" sheetId="9" r:id="rId7"/>
  </sheets>
  <definedNames>
    <definedName name="_xlnm.Print_Area" localSheetId="4">'探秘海洋展区 '!$A$1:$I$541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3851C01F87EB4B9E957374FF27213154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0425" y="14201775"/>
          <a:ext cx="69913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5" name="ID_706E4B91EA3E4DC0B4C41FDF81AA13DD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06615" y="14761210"/>
          <a:ext cx="633095" cy="423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6" name="ID_5D4D25D8831C43788616A7AF5CD02DDD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9950" y="15285085"/>
          <a:ext cx="690880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8" name="ID_0430CB4BAAA5491096FF42A27EED7883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21220" y="16028035"/>
          <a:ext cx="744855" cy="514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9" name="ID_04907D4B755249A9B7005101C22BD207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09790" y="16712565"/>
          <a:ext cx="586740" cy="447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10" name="ID_F2BE277AE08148D0A0007389D38E2ED2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5035" y="17275810"/>
          <a:ext cx="635000" cy="46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11" name="ID_DE691E16B13C4420B6EE537838F2C0E7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9315" y="17847310"/>
          <a:ext cx="705485" cy="410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13" name="ID_202ABD3B3EAE41EB9D8CE736236C33BD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81215" y="19234785"/>
          <a:ext cx="655320" cy="529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14" name="ID_F88044D010F243A69223BABE471F2529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29475" y="19425285"/>
          <a:ext cx="631825" cy="439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15" name="ID_DC2CE090671746719CD80C316981EA80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2645" y="20005675"/>
          <a:ext cx="59309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16" name="ID_341FF6A9526B40C4A4F68F2A2A99D1CC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8680" y="20565110"/>
          <a:ext cx="599440" cy="459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17" name="ID_0B314299334F465DBB8EA9C889A6DEB5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28840" y="21096605"/>
          <a:ext cx="709930" cy="528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18" name="ID_421978B1EFA04999BB09A72D99AEF31C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3445" y="28247340"/>
          <a:ext cx="7334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23" name="ID_ADEBD34C0B2B44F69132427A6CAB84DB"/>
        <xdr:cNvPicPr>
          <a:picLocks noChangeAspect="1" noChangeArrowheads="1"/>
        </xdr:cNvPicPr>
      </xdr:nvPicPr>
      <xdr:blipFill>
        <a:blip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78675" y="26878280"/>
          <a:ext cx="820420" cy="509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19" name="ID_C2FAEF1225E447D8A7D684B75EE1EBE0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83755" y="26321385"/>
          <a:ext cx="90932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21" name="ID_99FA4C5425484A1EA14756C9D5321614" descr="xl/media/image26.png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28205" y="25815925"/>
          <a:ext cx="714375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22" name="ID_754F627753254DF2BFE3492DD45CAF97" descr="xl/media/image30.png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85025" y="25214580"/>
          <a:ext cx="797560" cy="543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20" name="ID_E82F8915FA0D42F882E56DC51FB18597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9315" y="24548465"/>
          <a:ext cx="618490" cy="497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24" name="ID_6813B3C8EC5F43D4A24F0E5F502DFB56" descr="xl/media/OImage35788604148.png"/>
        <xdr:cNvPicPr>
          <a:picLocks noChangeAspect="1"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8045" y="23825200"/>
          <a:ext cx="860425" cy="671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25" name="ID_6C4DC25D7A18479A99E30BAA691E96E1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23430" y="23077170"/>
          <a:ext cx="878840" cy="718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</etc:cellImages>
</file>

<file path=xl/sharedStrings.xml><?xml version="1.0" encoding="utf-8"?>
<sst xmlns="http://schemas.openxmlformats.org/spreadsheetml/2006/main" count="6384" uniqueCount="1257">
  <si>
    <t>省科协黑龙江省科技馆展区更新改造项目分包总表</t>
  </si>
  <si>
    <t>包号</t>
  </si>
  <si>
    <t>分主题</t>
  </si>
  <si>
    <t>展项</t>
  </si>
  <si>
    <t>知识点</t>
  </si>
  <si>
    <t>金额（元）</t>
  </si>
  <si>
    <t>布展服务项目</t>
  </si>
  <si>
    <t>魅力冰雪主题展项制作服务项目</t>
  </si>
  <si>
    <t>翱翔天际展区展项制作服务项目</t>
  </si>
  <si>
    <t>逐梦深空展区展项制作服务项目</t>
  </si>
  <si>
    <t>探秘海洋展区展项制作服务项目</t>
  </si>
  <si>
    <t>能原材料展区补充展项制作服务项目</t>
  </si>
  <si>
    <t>机器人展项制作服务项目</t>
  </si>
  <si>
    <t>省科协黑龙江省科技馆展区更新改造展品软硬件方案与价格单（审定）</t>
  </si>
  <si>
    <t>项目名称：</t>
  </si>
  <si>
    <t>黑龙江省科技馆魅力冰雪项目</t>
  </si>
  <si>
    <t>工程师：</t>
  </si>
  <si>
    <t>序号</t>
  </si>
  <si>
    <t>展项名称</t>
  </si>
  <si>
    <t>设备</t>
  </si>
  <si>
    <t>分项</t>
  </si>
  <si>
    <t>规格参数</t>
  </si>
  <si>
    <t>单位</t>
  </si>
  <si>
    <t>数量</t>
  </si>
  <si>
    <t>审定单价</t>
  </si>
  <si>
    <t>审定金额（元）</t>
  </si>
  <si>
    <t>雪花转盘</t>
  </si>
  <si>
    <t>硬件设备</t>
  </si>
  <si>
    <t>LED</t>
  </si>
  <si>
    <t>室内P1.8全彩LED圆形屏
显示直径：φ1024mm
模组尺寸：异形定制
亮度700cd/㎡、3840Hz高刷新</t>
  </si>
  <si>
    <t>㎡</t>
  </si>
  <si>
    <t>控制终端主机</t>
  </si>
  <si>
    <t>CPU：英特尔i5-10400F
内存：金士顿8G
显卡：影驰3050
硬盘：金士顿240G固态</t>
  </si>
  <si>
    <t>台</t>
  </si>
  <si>
    <t>道具圆盘</t>
  </si>
  <si>
    <t>尺寸：圆盘直径1200mm
材质：铝合金
工艺：边角折弯、拼接处焊接、全面烤漆</t>
  </si>
  <si>
    <t>套</t>
  </si>
  <si>
    <t>识别</t>
  </si>
  <si>
    <t>识别：编码器
电压：5V
电流：1A
通讯：串口</t>
  </si>
  <si>
    <t>功放机</t>
  </si>
  <si>
    <t>输出功率：50W
负载阻抗：4-16
信噪比：：≥80db
频率响应：40Hz-16Khz
总谐波失真：﹤0.5%（1Khz）
输出模式：定压，定阻</t>
  </si>
  <si>
    <t>壁挂喇叭</t>
  </si>
  <si>
    <t>功率：20W
输入电压：110V
阻抗：  8欧
灵敏度：92db
频率响应：60hz-18Khz</t>
  </si>
  <si>
    <t>只</t>
  </si>
  <si>
    <t>线缆辅材</t>
  </si>
  <si>
    <t>电源线，HDMI、音响线、网线、USB延长线等辅料均使用业内标准材料，不易老化、损耗</t>
  </si>
  <si>
    <t>批</t>
  </si>
  <si>
    <t>软件部分</t>
  </si>
  <si>
    <t>软件及多媒体内容制作</t>
  </si>
  <si>
    <t>内容脚本策划</t>
  </si>
  <si>
    <t>项</t>
  </si>
  <si>
    <t>场景艺术创意</t>
  </si>
  <si>
    <t>数字场景搭建</t>
  </si>
  <si>
    <t>数字演绎内容创作</t>
  </si>
  <si>
    <t>机电控制软件制作</t>
  </si>
  <si>
    <t>交互识别软件制作</t>
  </si>
  <si>
    <t>UI设计制作</t>
  </si>
  <si>
    <t>音效制作</t>
  </si>
  <si>
    <t>其他服务</t>
  </si>
  <si>
    <t>机电工程图绘制费</t>
  </si>
  <si>
    <t>机电工程图绘制</t>
  </si>
  <si>
    <t>原型试验费</t>
  </si>
  <si>
    <t>原型试验</t>
  </si>
  <si>
    <t>安装调试费</t>
  </si>
  <si>
    <t>安装调试</t>
  </si>
  <si>
    <t>小计：</t>
  </si>
  <si>
    <t>看雪</t>
  </si>
  <si>
    <t>显示设备</t>
  </si>
  <si>
    <t>100寸工业显示屏
显示尺寸 2199.7x1307.7mm
物理分辨率 4K(3840x2160)
整机峰值亮度 ≤350cd/㎡±20
动态对比度 5000:1
观看视角 H/V:178/178度
屏幕比例 16:9
显示色彩 10Bit,16.7M
刷新率 60HZ
显示屏防护 4mm全钢化高防爆玻璃
背光类型 DLED（直下式）
背光灯寿命 50000小时</t>
  </si>
  <si>
    <t>CPU：英特尔i7-10700F
内存：金士顿8G
显卡：影驰4060
硬盘：金士顿240G固态</t>
  </si>
  <si>
    <t>连接方式：DC供电+Type-C 数据传输
深度FOV：NFoV：H75 ° V65 °、WFoV：H120° V120°
深度相对精度：0.15%@1m</t>
  </si>
  <si>
    <t>3D模型制作</t>
  </si>
  <si>
    <t>3D模型2D风格化美术处理</t>
  </si>
  <si>
    <t>人体动作捕捉识别系统</t>
  </si>
  <si>
    <t>后期调色、调光</t>
  </si>
  <si>
    <t>后期处理合成</t>
  </si>
  <si>
    <t>互动控制软件制作</t>
  </si>
  <si>
    <t>雪晶的生长</t>
  </si>
  <si>
    <r>
      <rPr>
        <sz val="9"/>
        <rFont val="微软雅黑"/>
        <charset val="134"/>
      </rPr>
      <t>55寸工业显示屏
显示尺寸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1212x682mm
物理分辨率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4K(3840x2160)
整机峰值亮度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≤350cd/㎡±20
动态对比度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5000:1
观看视角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H/V:178/178度
屏幕比例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16:9
显示色彩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10Bit,16.7M
刷新率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60HZ
显示屏防护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3mm全钢化高防爆玻璃
背光类型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ELED（侧入式）
背光灯寿命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50000小时</t>
    </r>
  </si>
  <si>
    <t>识别旋钮装置</t>
  </si>
  <si>
    <t xml:space="preserve">1.54英寸
分辨率：240×240（支持0°/90°/180°/270°显示模式）
色彩：18位 6R6G6B
外形尺寸：直径 59mm*高度 41.2mm
安装尺寸：直径 51mm*深度 22mm
</t>
  </si>
  <si>
    <t>个</t>
  </si>
  <si>
    <t>CPU：英特尔I5-10400F
内存：金士顿8G
显卡：影驰3050
硬盘：金士顿240G固态</t>
  </si>
  <si>
    <t>动画特效制作</t>
  </si>
  <si>
    <t>理解雪晶</t>
  </si>
  <si>
    <r>
      <rPr>
        <sz val="9"/>
        <rFont val="微软雅黑"/>
        <charset val="134"/>
      </rPr>
      <t>55寸工业显示屏
显示尺寸 1212x682mm
物理分辨率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4K(3840x2160)
整机峰值亮度 ≤350cd/㎡±20
动态对比度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5000:1
观看视角 H/V:178/178度
屏幕比例 16:9
显示色彩 10Bit,16.7M
刷新率 60HZ
显示屏防护 3mm全钢化高防爆玻璃
背光类型 ELED（侧入式）
背光灯寿命 50000小时</t>
    </r>
  </si>
  <si>
    <t>RFID识别组件</t>
  </si>
  <si>
    <t>电压：12V
电流：1A
灯光颜色：冰蓝色
通讯：TCP/UDP</t>
  </si>
  <si>
    <t>台体</t>
  </si>
  <si>
    <t>尺寸：长1600mm 宽500mm 高850mm
材质：钣金</t>
  </si>
  <si>
    <t>播放控制系统制作</t>
  </si>
  <si>
    <t>虚拟冰雕</t>
  </si>
  <si>
    <t>触摸一体机</t>
  </si>
  <si>
    <t>屏类型：LED
显示尺寸:55”
分辨率：3840(H)×2160(V)
色彩：16.7M
亮度：350cd/m2
对比度：5000:1
可视角度：水平178度 垂直178度
寿命：≥50000小时
CPU：i5、内存：8G、显卡：3050</t>
  </si>
  <si>
    <t>软件效果制作</t>
  </si>
  <si>
    <t>互动识别系统</t>
  </si>
  <si>
    <t>互动软件制作</t>
  </si>
  <si>
    <t>冰壶挑战</t>
  </si>
  <si>
    <r>
      <rPr>
        <sz val="9"/>
        <rFont val="微软雅黑"/>
        <charset val="134"/>
      </rPr>
      <t>激光投影机</t>
    </r>
    <r>
      <rPr>
        <sz val="9"/>
        <rFont val="Arial"/>
        <charset val="134"/>
      </rPr>
      <t xml:space="preserve">	</t>
    </r>
  </si>
  <si>
    <t>投影技术：3LCD
流明度：3800流明
屏幕比例：4:3
对比度：3000000:1
标准分辨率：XGA（1024*768）
投射比：0.46:1</t>
  </si>
  <si>
    <t>识别系统组件</t>
  </si>
  <si>
    <t>自动校点58x116mm
接口：USB2.0.
像素：200W
镜头焦距：进口高端传感器
功能支持：自动对焦镜头
帧速率：30fps
支持分辨率:1920X1080(默认窗口)1280x720、640x480
工作温度:30~85°C'自动校点58x116mm</t>
  </si>
  <si>
    <t>三维场景制作</t>
  </si>
  <si>
    <t>互动效果软件制作</t>
  </si>
  <si>
    <t>冰雪冠军的摇篮</t>
  </si>
  <si>
    <t xml:space="preserve">23.6寸电容触摸屏
屏类型：LED
显示尺寸：23.6寸
分辨率：1920(H)×1080(V)
亮度：300cd/m2                                    
对比度：5000:1
色彩：16.7M
可视角度：水平178度 垂直178度
寿命：≥50000小时 </t>
  </si>
  <si>
    <t>GRM内容资源管理系统</t>
  </si>
  <si>
    <t>积雪</t>
  </si>
  <si>
    <t xml:space="preserve">23.6寸工业显示屏
屏类型：LED
显示尺寸：23.6寸
分辨率：1920(H)×1080(V)
亮度：300cd/m2                                    
对比度：5000:1
色彩：16.7M
可视角度：水平178度 垂直178度
寿命：≥50000小时 </t>
  </si>
  <si>
    <t>CPU：英特尔i3-10100F
内存：金士顿8G
显卡：影驰3050
硬盘：金士顿240G固态</t>
  </si>
  <si>
    <t>偏光成像膜</t>
  </si>
  <si>
    <t>尺寸：394mm*344mm
透光率：85%</t>
  </si>
  <si>
    <t>张</t>
  </si>
  <si>
    <t>滑轨道具</t>
  </si>
  <si>
    <t>金属材质定制</t>
  </si>
  <si>
    <t>凌汛</t>
  </si>
  <si>
    <t>规格尺寸：φL2000mm*W550mm*H2400mm
材质：钣金+面漆</t>
  </si>
  <si>
    <t>按钮装置</t>
  </si>
  <si>
    <t>按钮直径：45mm
开孔直径：24mm
用电量：3V
重量：0.03KG</t>
  </si>
  <si>
    <t>灯珠</t>
  </si>
  <si>
    <t>电压 5V
功率 0.3W/颗
直径 9mm
规格 RGB全彩</t>
  </si>
  <si>
    <t>机电控制器</t>
  </si>
  <si>
    <t>直流电压 5V
额定电流 75A
电流范围 0-75A
输入电压 220V
工作温度 -20~+70℃</t>
  </si>
  <si>
    <t xml:space="preserve">冰雪黑龙江
</t>
  </si>
  <si>
    <r>
      <rPr>
        <sz val="9"/>
        <rFont val="微软雅黑"/>
        <charset val="134"/>
      </rPr>
      <t>75寸电容触摸屏
显示尺寸(mm) 1652.8x930
物理分辨率 4K(3840x2160)
整机峰值亮度 ≤350cd/㎡±20
动态对比度 5000:1
观看视角 H/V:178/178度
屏幕比例 16:9
显示色彩 10Bit,16.7M
刷新率 60HZ
显示屏防护 3.2mm全钢化高防爆玻璃
背光类型 DLED（直下式）
背光灯寿命 50000小时</t>
    </r>
    <r>
      <rPr>
        <sz val="9"/>
        <rFont val="Arial"/>
        <charset val="134"/>
      </rPr>
      <t xml:space="preserve">	</t>
    </r>
  </si>
  <si>
    <t>冰雪人文</t>
  </si>
  <si>
    <r>
      <rPr>
        <sz val="9"/>
        <rFont val="微软雅黑"/>
        <charset val="134"/>
      </rPr>
      <t>55寸工业显示器
显示尺寸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1212x682mm
物理分辨率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4K(3840x2160)
整机峰值亮度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≤350cd/㎡±20
动态对比度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5000:1
观看视角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H/V:178/178度
屏幕比例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16:9
显示色彩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10Bit,16.7M
刷新率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60HZ
显示屏防护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3mm全钢化高防爆玻璃
背光类型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ELED（侧入式）
背光灯寿命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50000小时</t>
    </r>
  </si>
  <si>
    <t>主机</t>
  </si>
  <si>
    <t>功率：20W
输入电压：110V
阻抗：  8欧
灵敏度：92db
频率响应：60hz-18Khz
产品尺寸：150X130X215(mm)宽X厚X高</t>
  </si>
  <si>
    <t>环状半球体互动装置</t>
  </si>
  <si>
    <t>尺寸：400mmx415mmx1000mm 
材质：金属外壳 + 触摸感应面板
颜色：白色
主要功能：通过手动触摸和转动球体，控制连接的显示屏上内容的显示角度和内容切换。 
触控精度：±1°
响应时间：≤100ms</t>
  </si>
  <si>
    <t xml:space="preserve">冰雪生存智慧
</t>
  </si>
  <si>
    <t>堆雪人</t>
  </si>
  <si>
    <t>播放终端</t>
  </si>
  <si>
    <t>存储方式：外挂存储式
CPU核心数：四核心
外形尺寸：130*70*24
支持格式：主流视频格式,RM,RMVB,MPEG2,APE,m4a,MPEG4,AVI,FLAC,MKV,VOB</t>
  </si>
  <si>
    <t>雪人道具</t>
  </si>
  <si>
    <t xml:space="preserve">尺寸：直径600-800 高度1600
内芯：珍珠棉/海绵
外观：PU皮 </t>
  </si>
  <si>
    <t>模拟极光</t>
  </si>
  <si>
    <t>2.0冷轧钢板及30*30方管焊接异形展柜</t>
  </si>
  <si>
    <t>台面</t>
  </si>
  <si>
    <t>12mm杜邦可丽耐人造石制作反边台面，倒角R5mm；</t>
  </si>
  <si>
    <t>表面处理</t>
  </si>
  <si>
    <t>表面汽车烤漆、分色处理</t>
  </si>
  <si>
    <t>亚克力真空圆柱罩</t>
  </si>
  <si>
    <t>10mm黑色亚克力板，雕刻、热弯、粘接圆柱支架，直径200*5亚克力真空管；</t>
  </si>
  <si>
    <t>抽真空装置</t>
  </si>
  <si>
    <t>220v静音真空机，单向抽气管路，单向控制气阀；</t>
  </si>
  <si>
    <t>放气装置</t>
  </si>
  <si>
    <t>惰性气体储存罐，导气管路，单项放气阀；</t>
  </si>
  <si>
    <t>放电装置</t>
  </si>
  <si>
    <t>低压高频发装置，金属导电球，耐热导电电路；</t>
  </si>
  <si>
    <t>延时电路及控制抽气放气放电电路；</t>
  </si>
  <si>
    <t>水结冰</t>
  </si>
  <si>
    <t>旋转观察装置</t>
  </si>
  <si>
    <t>自带阻尼旋转机构，直径150mm单面凸透镜；</t>
  </si>
  <si>
    <t>加热装置</t>
  </si>
  <si>
    <t>加热容器，耐热水路，回收水路；</t>
  </si>
  <si>
    <t>制冷装置</t>
  </si>
  <si>
    <t>空压制冷机，304不锈钢，结晶托盘；</t>
  </si>
  <si>
    <t>喷水装置</t>
  </si>
  <si>
    <t>低压喷水口，低压耐热水泵；</t>
  </si>
  <si>
    <t>延时电路及控制制冷电路；</t>
  </si>
  <si>
    <t>以退为进</t>
  </si>
  <si>
    <t>钣金+钢骨架+烤漆+人造石台面</t>
  </si>
  <si>
    <t>透明亚克力护罩</t>
  </si>
  <si>
    <t>直径500mm 厚5mm的半球亚克力护罩</t>
  </si>
  <si>
    <t>互动机构</t>
  </si>
  <si>
    <t>不锈钢材质ø500X500，包含小球、小球轨道、锅体、轴承、轴承套、旋转管、分球盒、落球盒、配重块</t>
  </si>
  <si>
    <t>说明牌</t>
  </si>
  <si>
    <t>说明牌加工制作δ5mmUV打印</t>
  </si>
  <si>
    <t>动静转换</t>
  </si>
  <si>
    <t>滑轨组件</t>
  </si>
  <si>
    <t>钣金+喷漆，包含导轨、滑轮、弹簧、限位块、鱼眼轴承、外套、立杆、把套</t>
  </si>
  <si>
    <t>亚克力说明牌加工制作δ5mmUV打印</t>
  </si>
  <si>
    <t>音响</t>
  </si>
  <si>
    <t>定压广播 吸顶喇叭
喇叭口径：5.25
额定功率：6W
大功率：10W
输入电压：70V/100V
灵敏度：92dB
频响范围：130Hz-18KHz
大声压级：102dB</t>
  </si>
  <si>
    <t>额定输出功率40W；耗电量150W；解码格式MP3、WMA；频率响应70Hz-18KHz（±3db）；总谐波失真小于1%（1KHz，额定功率）；保护功能：超温、过流、过载；额定电源：~220V±10% 50-60Hz</t>
  </si>
  <si>
    <t>类型：LED液晶
分辨率：3840×2160 屏幕尺寸：55英寸 屏幕比例：16:9</t>
  </si>
  <si>
    <t>CPU:I5处理器
内存:8G
硬盘:1T
独显：2G</t>
  </si>
  <si>
    <t>射击枪</t>
  </si>
  <si>
    <t>射击枪定作
内含激光传感器及线路</t>
  </si>
  <si>
    <t>滑雪板</t>
  </si>
  <si>
    <t>雪板长度：1500mm</t>
  </si>
  <si>
    <t>地胶</t>
  </si>
  <si>
    <t>白色 厚 3mm  1344*2000</t>
  </si>
  <si>
    <t>电源线，HDMI，音响线网线，USB延长线等辅料</t>
  </si>
  <si>
    <t>配电箱</t>
  </si>
  <si>
    <t>镀锌冷轧板，内含漏保空开，继电器等组件，外形尺寸：428*330*120</t>
  </si>
  <si>
    <t>雪橇疾驰</t>
  </si>
  <si>
    <t>震动平台</t>
  </si>
  <si>
    <t>钣金+喷漆，包含支架、步进电机、感应片、NPN传感器、传感器支架、电机轴、连杆轴、定制风琴罩</t>
  </si>
  <si>
    <t>雪橇模型</t>
  </si>
  <si>
    <t>玻璃钢雪橇模型制作
外观尺寸：1500*500*300</t>
  </si>
  <si>
    <t>VR眼镜</t>
  </si>
  <si>
    <t>刷新率：120Hz
分辨率：3664×1920
光学（视角）：FOV116°/Fresnel/瞳距54-74mm自适应
传感器：加速传感器,陀螺仪,磁力计 
头带：可翻转式头戴
输入接口：DP1.4×1，USB3.2(数据)×1，3.5mm 标准耳机接口</t>
  </si>
  <si>
    <t>类型：LED液晶
分辨率：3840×2160 屏幕尺寸：65英寸 屏幕比例：16:9</t>
  </si>
  <si>
    <t>冰上赛车</t>
  </si>
  <si>
    <t>雪车模型</t>
  </si>
  <si>
    <t>玻璃钢雪车模型制作
外形尺寸：2150*800*650</t>
  </si>
  <si>
    <t>座椅</t>
  </si>
  <si>
    <t>人造革材质，外形尺寸：370*410*700</t>
  </si>
  <si>
    <t>冰球训练</t>
  </si>
  <si>
    <t>冰球球场制作</t>
  </si>
  <si>
    <t>钣金+喷漆+亚克力台面
外形尺寸1765*768*200
内含金属感应器、计数器、LED灯珠</t>
  </si>
  <si>
    <t>冰球杆</t>
  </si>
  <si>
    <t>黑黄色青年杆152cm</t>
  </si>
  <si>
    <t>雪场竞技</t>
  </si>
  <si>
    <t>扶手</t>
  </si>
  <si>
    <t>不锈钢材质，外形尺寸1400*300*1050
管材直径32mm</t>
  </si>
  <si>
    <t>滑雪平台</t>
  </si>
  <si>
    <t>钣金+烤漆，外形尺寸1700*600*300
包含滑动平台、导轨、导轨安装座、等高块、限位器、滑轮、橡皮带</t>
  </si>
  <si>
    <t>编码器</t>
  </si>
  <si>
    <t>工作电压10 ... 30 V DC
空载电流最大 230 mA 在 10 V DC 时
最大 100 mA 在 24 V DC 时
功耗最大 2,5 W
可用前的时间延迟&lt; 1000 ms
线性度±在 16 位时为 2 LSB，在 13 位时 ± 1 LSB，在 12 位时 ± 0.5 LSB
输出码二进制码
Code course（计数方向）可编程，
顺时针递增（顺时针旋转，code course 递增）
顺时针递减（顺时针旋转，code course 递减）
接口类型PROFIBUS
单圈可达 16 Bit
多圈14 Bit
总分辨率可达 30 Bit
传输速率0,0096 ... 12 MBit/s
符合标准PNO 型材 3.062，RS-485</t>
  </si>
  <si>
    <t>收放自如</t>
  </si>
  <si>
    <t>护栏</t>
  </si>
  <si>
    <t>304不锈钢，外观尺寸：ø2931×2538×1350
管材直径32mm</t>
  </si>
  <si>
    <t>旋转装置</t>
  </si>
  <si>
    <t>钣金+不锈钢，旋转装置制作
包含主体框架、齿轮、安全带、座椅、调心球轴承、角接触轴承</t>
  </si>
  <si>
    <t>哥</t>
  </si>
  <si>
    <t>冻解冰释</t>
  </si>
  <si>
    <t>仿真冰刷</t>
  </si>
  <si>
    <t>仿真冰刷模型制作
外形尺寸：108*47*30mm
内含识别模块</t>
  </si>
  <si>
    <t>屏下识别</t>
  </si>
  <si>
    <t>显示尺寸：43寸
技术：投射式电容技术
响应时间：&lt;5ms
扫描频率：200Hz
扫描精度：4096x4096
通信方式：全速 USB 2.0,3.0
工作电流/电压：180Ma/DC+5V士5%
抗光干扰：阳光、白炽灯、日光灯等强光变化时正常使用
表面硬度：物理钢化,莫氏7级防爆玻璃</t>
  </si>
  <si>
    <t>动感滑冰</t>
  </si>
  <si>
    <t>不锈钢材质，外形尺寸1840*500*1050
管材直径32mm</t>
  </si>
  <si>
    <t>滑冰滑轨</t>
  </si>
  <si>
    <t>钣金+不锈钢，外形尺寸：2000*800*200
包含滑冰鞋、导轨、限位块、位置传感器、滑轮</t>
  </si>
  <si>
    <t>冰刀解密</t>
  </si>
  <si>
    <t>大道速滑冰刀鞋</t>
  </si>
  <si>
    <t>碳钎维刀长380mm 孔距140-165mm</t>
  </si>
  <si>
    <t>花样冰刀鞋</t>
  </si>
  <si>
    <t>真皮加厚加强刀刃，镀铬精光刀</t>
  </si>
  <si>
    <t>大道短道冰刀鞋</t>
  </si>
  <si>
    <t>绒布冰刃硬度HRC57-60  表面电镀</t>
  </si>
  <si>
    <t>δ5mm亚克力
外形尺寸：1280*450*410mm</t>
  </si>
  <si>
    <t>各取所需</t>
  </si>
  <si>
    <t>展品教具</t>
  </si>
  <si>
    <t>包含冰壶鞋、速滑摸冰手套、登冰鞋、冰壶、陶瓷工艺品摆件架、无缝磁铁脚模、手链左右手模</t>
  </si>
  <si>
    <t>δ5mm亚克力
外形尺寸：450*450*400</t>
  </si>
  <si>
    <t>头盔黑科技</t>
  </si>
  <si>
    <t>撞击模拟装置</t>
  </si>
  <si>
    <t>包括：压缩弹簧、胶木球、滑雪头盔、头模、震动传感器</t>
  </si>
  <si>
    <t>δ5mm亚克力
外形尺寸：540*520*450mm</t>
  </si>
  <si>
    <t>透视滑雪板</t>
  </si>
  <si>
    <t>红外触摸框</t>
  </si>
  <si>
    <t>55寸，10点触摸</t>
  </si>
  <si>
    <t>冰球杆的任性</t>
  </si>
  <si>
    <t>箱体</t>
  </si>
  <si>
    <t>复合木质材料，青年杆152cm，拍头ABS+玻纤</t>
  </si>
  <si>
    <t>按压装置</t>
  </si>
  <si>
    <t>包含按压杆、步进电机、皮带、球杆支架、压力传感器</t>
  </si>
  <si>
    <t>δ5mm亚克力
外形尺寸1400*560*1240mm</t>
  </si>
  <si>
    <t>面板：IPS
分辨率：1920×1080 屏幕尺寸：23.8英寸 屏幕比例：16:9</t>
  </si>
  <si>
    <t>二氧化碳跨临界直冷制冰</t>
  </si>
  <si>
    <t>冷光片制作</t>
  </si>
  <si>
    <t>墙面冷光片制作
外形尺寸2400*1600mm</t>
  </si>
  <si>
    <t>模型制作</t>
  </si>
  <si>
    <t>玻璃钢材质，速滑馆半刨模型制作
外形尺寸：600*250*225mm</t>
  </si>
  <si>
    <t>雪量变化</t>
  </si>
  <si>
    <t>互动旋转机构</t>
  </si>
  <si>
    <t>包含外形制作、轴承、轴承底座、限位器</t>
  </si>
  <si>
    <t>镜面玻璃</t>
  </si>
  <si>
    <t>外形尺寸：130*450mm</t>
  </si>
  <si>
    <t>块</t>
  </si>
  <si>
    <t>大自然的水塔</t>
  </si>
  <si>
    <t>互动提升机构</t>
  </si>
  <si>
    <t>包含滚珠、皮带、步进电机、导轨</t>
  </si>
  <si>
    <t>内容制作</t>
  </si>
  <si>
    <t>桌面图文内容策划制作</t>
  </si>
  <si>
    <t>雪反射</t>
  </si>
  <si>
    <t>球体模型</t>
  </si>
  <si>
    <t>桌面球体模型制作
直径300mm</t>
  </si>
  <si>
    <t>照明及散热机构</t>
  </si>
  <si>
    <t>包括加热灯、散热风扇</t>
  </si>
  <si>
    <t>冰分子</t>
  </si>
  <si>
    <t>冰分子模型定制</t>
  </si>
  <si>
    <t>透明树脂材质，外形尺寸500*500*250</t>
  </si>
  <si>
    <t>亚克力保护罩</t>
  </si>
  <si>
    <t>外形尺寸550*550*300mm
厚度5mm的亚克力护罩</t>
  </si>
  <si>
    <t>合计：</t>
  </si>
  <si>
    <t>探梦月球</t>
  </si>
  <si>
    <t>CPU：I7-10700F
显卡：3060
内存：16G
硬盘：M.2硬盘 500G</t>
  </si>
  <si>
    <t>投影机</t>
  </si>
  <si>
    <t>1.显示技术：0.64英寸x 3LCD液晶片
2.光源技术：纯激光光源（多模激光光源），标准模式光源寿命≥20,000小时 ，节能模式光源寿命≥30,000小时
3.亮度：≥5,300流明（提供第三方检测机构出具的检测报告）
4.中心亮度：5,650流明
5.物理分辨率：≥WUXGA (1,920 x 1,200)，纵宽比：16：10 
6.黑白对比度：≥5,000,000:1 
7.投影画面尺寸：30-300英寸</t>
  </si>
  <si>
    <t>投影机镜头</t>
  </si>
  <si>
    <r>
      <rPr>
        <sz val="9"/>
        <rFont val="微软雅黑"/>
        <charset val="134"/>
      </rPr>
      <t>投射比:0.6 （WUXGA）
焦距:8.86mm
光圈（F/#）:F2.2
Distortion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＜0.5%
远心设计:（适合用于远心光机）
镜头尺寸（mm）:Max.φ96*180
镜头材质</t>
    </r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金属镜筒+玻璃+非球面镜片</t>
    </r>
  </si>
  <si>
    <r>
      <rPr>
        <sz val="9"/>
        <rFont val="微软雅黑"/>
        <charset val="134"/>
      </rPr>
      <t>功放机</t>
    </r>
    <r>
      <rPr>
        <sz val="9"/>
        <rFont val="Arial"/>
        <charset val="134"/>
      </rPr>
      <t xml:space="preserve">	</t>
    </r>
  </si>
  <si>
    <t xml:space="preserve">主声道输出功率 2×150W 
中置输出功率 无 
频率响应 20Hz(±5dB)- 20KHz(±5dB) 
信号杂音比 60 dB </t>
  </si>
  <si>
    <t>两路便携式音箱,5.25寸低音,0.75寸震膜球顶高音
采用网络分频,换能器由“声音保护神”全频域限制输入功率
连续功率150瓦,分频频率4.2kHz,声压灵敏度87dB
频率范围80Hz-20kHz,频率响应100Hz-18kHz(±3dB)
最大声压级108dB(连续),114dB(峰值)</t>
  </si>
  <si>
    <t>雷达</t>
  </si>
  <si>
    <t>探测范围
0.1-20 m @ 90%反射率
0.1-8 m @ 10%反射率
重复精度±30 mm
扫描范围270°
采样率45 kHz
点云数据合并1/2/4/8 点
扫描帧率10/15/20/25/30 Hz
最小角分辨率0.08°
电源电压DC12V-24 V
工作电流0.17A/12 V（典型）
激光光源905 nm class I
功耗2 W
数据传输接口Ethernet 100BASE-TX
启动时间＜10 s
指示灯
电源指示灯
状态指示灯
环境光&gt;50000 lx
工作温度-10℃~55℃
储存温度-30℃~75℃
工作寿命5 年（电机寿命）
防护等级IP65</t>
  </si>
  <si>
    <t>Femto Bolt</t>
  </si>
  <si>
    <t>尺寸：115.30 × 64.95 × 40.26 mm
重量：348g
温度：10-25℃
湿度：8-90%（非冷凝）相对湿度</t>
  </si>
  <si>
    <t>融合软件（融合即对windows系统进行融合，融合成为一个大画面，本软件采集CUDA  GPU加速，功能全面，可以调节投影机色差，对投影机的黑色电平出来，融合带分档可调节投影画面无缝边缘融合，伽玛校正、边缘羽化）</t>
  </si>
  <si>
    <t>通道</t>
  </si>
  <si>
    <t>宇宙中各种天体</t>
  </si>
  <si>
    <t>1、像素点间距：≤2.0mm
2、像素密度：≥422500Dots/m2
3、单元板分辨率：≥21632Dots
4、显示效果：4K超清显示、色温均匀性好、亮度均匀性好，对比度高、色域广
5、驱动方式：恒流驱动
6、供电方式：支持电源均流DC4.2V～DC5V，供电支持电源双输出电压DC2.8V/DC3.8V
7、整屏平整度：≤0.04mm
8、模组平整度：≤0.03mm
9、拼接缝：≤0.03mm
10、白平衡亮度：≥600Cd/m²
11、亮度均匀性：≥99%
12、色度均匀性：±0.001Cx、Cy内
13、色温：800-18000K
14、水平视角：≥170°
15、垂直视角：≥170°
16、对比度：≥8000：1
17、刷新率：≥3840Hz
18、像素失控率：&lt;1/100000
19、发光点中心偏距：＜0.8%
20、峰值功耗：≤300W/m²
21、平均功耗：≤120W/m²
22、最大电流：≤5A
23、电流增益：电流增益调节范围：1%～199%，电流增益调节级别≥8位</t>
  </si>
  <si>
    <t>测重道具</t>
  </si>
  <si>
    <t>量程：200KG
精度：20g
通讯协议：Modbus</t>
  </si>
  <si>
    <t>道具外壳</t>
  </si>
  <si>
    <t>定制</t>
  </si>
  <si>
    <t>向海图强</t>
  </si>
  <si>
    <t>CPU：I5-10400F
内存：8G 
硬盘：256G
显卡：3050</t>
  </si>
  <si>
    <t>投影技术：3LCD
对比度：3000000:1
标准分辨率：XGA（1024*768）
投射比：0.46:1</t>
  </si>
  <si>
    <t>AR交互一体机</t>
  </si>
  <si>
    <t xml:space="preserve">外观：旋转五金支架1套
尺寸：500*500*1400～1700mm                                                       
电源：220V-12V                                                                                 
系统：win10 10.1尺
平板机：  屏幕参数 10.1 寸  
灰阶响应时间：5ms
可视角度 160/160  对比度：800：1  
显示颜色：16.7M                                                                                                                                                                                                                 
分辨率：1280*800 比例 16：10                                                             
面板类型：工控 A 规屏 TFT                                                       
亮度：300cd/m2   
背光：LED , 使用时长≥ 50000h                   
触摸类型：十点电容                            
无线网：内置 wifi 天线， 支持无线连接 
网络：集成千兆网卡 自带喇叭                                                                                 工作温度：-10°C～60°C 环境湿度：&lt;80% 不冷凝                      
防护等级：前面板 IP65 防尘防水                                            
供电方式：12V-5A 外置适配器 
电源性能：100-240V,50-60hz                           
抗干扰：EMC|EMI 干扰检测   </t>
  </si>
  <si>
    <t>功放</t>
  </si>
  <si>
    <t>主声道输出功率 2×150W 
中置输出功率 无 
频率响应 20Hz(±5dB)- 20KHz(±5dB) 
信号杂音比 60 dB</t>
  </si>
  <si>
    <t>壁挂音箱</t>
  </si>
  <si>
    <t>模型</t>
  </si>
  <si>
    <t xml:space="preserve">航模、船模、装甲车模，共21个模型
材质工艺：合金/3D树脂 </t>
  </si>
  <si>
    <t>沙盘</t>
  </si>
  <si>
    <t xml:space="preserve">名称：实体海洋沙盘+陆地
规格：长度4000mm*4000mm
工艺：亚克力/ABS      沙盘面积为16平米，分为海洋、陆地部分材料立体雕刻制作沙盘立体地形，布置植物灌木效果，海洋部分为高清亚克力喷绘，海面舰船模型底盘制作3D 浪花图案凸出沙盘立体效果。山体为综合作战布局造型，更生动形象的展示大国大国重器。  
电源：AC220V±10%,50Hz 最大功耗 280W ，开机瞬时电流 5A。
展台：1.2mm冷轧钢板，表面烤漆（或静电喷塑），预留地脚口便于后期调整高度及四脚平衡，预留品字AC母头插座位置便于用电展品的供电主体支撑结构采用金属框架。                                                                   </t>
  </si>
  <si>
    <t>向海图强沙盘模型清单</t>
  </si>
  <si>
    <t>国防强国梦-向海图强</t>
  </si>
  <si>
    <t xml:space="preserve">名称：歼-20
规格：比例1：48   460*300mm 
材质工艺：合金/3D树脂                                                    </t>
  </si>
  <si>
    <t xml:space="preserve">名称：运油-20
规格：比例1：90   525mm 
材质工艺：合金/3D树脂                                                    </t>
  </si>
  <si>
    <t xml:space="preserve">名称：攻击-2无人机
规格：比例1：40   310*540mm 
材质工艺：合金/3D树脂                                                     </t>
  </si>
  <si>
    <t xml:space="preserve">名称：运-20
规格：比例1：130   370*380mm 
材质工艺：合金/3D树脂 
品牌：创艺模型 
产地：中国大陆                                                        </t>
  </si>
  <si>
    <t xml:space="preserve">名称：空警-500A飞机
规格：比例1：110   345*370mm 
材质工艺：合金/3D树脂                                               </t>
  </si>
  <si>
    <t xml:space="preserve">名称：99A-主战坦克
规格：比例1：24  430*130mm 
材质工艺：合金/3D树脂                                                   </t>
  </si>
  <si>
    <t xml:space="preserve">名称：99G式主战坦克
规格：比例1：24  430*125mm 
材质工艺：合金/3D树脂 
品牌：创艺模型 
产地：中国大陆                                                            </t>
  </si>
  <si>
    <t xml:space="preserve">名称：ZTQ15式轻型坦克
规格：比例1：24   400*180mm 
材质工艺：合金/3D树脂                                                    </t>
  </si>
  <si>
    <t xml:space="preserve">名称：ZBD-04A型
履带式步兵战车
规格：长330宽按比例
材质工艺：合金/3D树脂                                                 </t>
  </si>
  <si>
    <t xml:space="preserve">95paodan防空系统车
规格：比例1：22  320*160mm 
材质工艺：合金/3D树脂                                                   </t>
  </si>
  <si>
    <t xml:space="preserve">名称：PLZ-07
自行榴弹炮1：30长260宽按比例
材质工艺：合金/3D树脂                                                 </t>
  </si>
  <si>
    <t xml:space="preserve">名称：红旗-17A
防空导弹
规格：车长32宽按比例
材质工艺：合金/3D树脂                                              </t>
  </si>
  <si>
    <t xml:space="preserve">名称：红箭10反坦克导弹
规格：长300宽按比例
材质工艺：合金/3D树脂                                                 </t>
  </si>
  <si>
    <t xml:space="preserve">名称：辽宁舰
规格：比例1：350 含底座罩子110X36X36厘米
材质工艺：合金/3D树脂                                                        </t>
  </si>
  <si>
    <t xml:space="preserve">名称：福建舰
规格：比例1：350  含底座罩子110X36X36厘米
材质工艺：合金/3D树脂                                                   </t>
  </si>
  <si>
    <t xml:space="preserve">名称：山东舰
规格：比例1：350 含底座罩子110X36X36厘米
材质工艺：合金/3D树脂                                                   </t>
  </si>
  <si>
    <t xml:space="preserve">名称：南昌舰
规格：比例1：520   含底座罩子L:60 XW20XH21cm
材质工艺：合金/3D树脂                                                 </t>
  </si>
  <si>
    <t xml:space="preserve">名称：宁波舰
规格：比例1：300  L:56XW14XH20cm
材质工艺：合金/3D树脂                                                    </t>
  </si>
  <si>
    <t xml:space="preserve">名称：海口号驱逐舰
规格：含底座罩子L:56XW14XH20cm材质工艺：合金/3D树脂                                                       </t>
  </si>
  <si>
    <t xml:space="preserve">名称：咸阳舰
规格：含底座罩子L:60 XW20XH21cm
材质工艺：合金/3D树脂                                                </t>
  </si>
  <si>
    <t xml:space="preserve">094核潜艇                                                       
含底座和罩子：56.5X19X19(CM)
材质工艺：合金/3D树脂 </t>
  </si>
  <si>
    <t xml:space="preserve">名称：实体海洋沙盘+陆地
规格：长度4000mm*4000mm
工艺：亚克力/ABS      沙盘面积为16平米，分为海洋、陆地部分材料立体雕刻制作沙盘立体地形，布置植物灌木效果，海洋部分为高清亚克力喷绘，海面舰船模型底盘制作3D 浪花图案凸出沙盘立体效果。山体为综合作战布局造型，更生动形象的展示大国大国重器。  
电源：AC220V±10%,50Hz 最大功耗 280W ，开机瞬时电流 5A。
展台：1.2mm冷轧钢板，表面烤漆（或静电喷塑），预留地脚口便于后期调整高度及四脚平衡，预留品字AC母头插座位置便于用电展品的供电主体支撑结构采用金属框架。                                                                         </t>
  </si>
  <si>
    <t>潜向深蓝</t>
  </si>
  <si>
    <t>CPU:i7-10700F
内存: 32G
硬盘: M.2硬盘 1T
显卡:4070</t>
  </si>
  <si>
    <t>互动组件</t>
  </si>
  <si>
    <t>识别组件</t>
  </si>
  <si>
    <t>850nm红外补光灯，15灯珠220V-45W</t>
  </si>
  <si>
    <r>
      <rPr>
        <sz val="9"/>
        <rFont val="Arial"/>
        <charset val="134"/>
      </rPr>
      <t xml:space="preserve">	</t>
    </r>
    <r>
      <rPr>
        <sz val="9"/>
        <rFont val="微软雅黑"/>
        <charset val="134"/>
      </rPr>
      <t>多屏扩展仪</t>
    </r>
  </si>
  <si>
    <t>输入接口最高视频像素频率：600MHz
输出接口最高视频像素频率：300MHz
HDCP功能：支持HDCP2.2
输出接口类型：4个HDMI输出
1个3.5mm音频输出接口</t>
  </si>
  <si>
    <t>Madmapper专业融合播控软件</t>
  </si>
  <si>
    <t>立体飞机</t>
  </si>
  <si>
    <t>裸眼3D电视</t>
  </si>
  <si>
    <t>尺寸:50；分辨率(Resolution):：1920*1080；多视点(Points of view):8；2D兼容性(2DCompatibility):是；最佳观看距离(Visualization distance):1.8-5m；3D输入(3D input):0nly DVI；3D可视角度(3DViewine cone):100 degrees；功耗(Power Consumption)：91W；电源( Pover Requirenent):100-120 V/220-240Y;0.95 A0.45 A: internelpover surply。</t>
  </si>
  <si>
    <t>3D手势识别体感控制器</t>
  </si>
  <si>
    <t>可编程、可识别规定手势识别信号、识别魔环隔空手势；</t>
  </si>
  <si>
    <t>立体空间站</t>
  </si>
  <si>
    <t>黑龙江省科技馆翱翔天际项目</t>
  </si>
  <si>
    <t>1</t>
  </si>
  <si>
    <t>冯如一号</t>
  </si>
  <si>
    <t>硬件</t>
  </si>
  <si>
    <t>冯如一号定制模型</t>
  </si>
  <si>
    <t>图文</t>
  </si>
  <si>
    <t>定制图文，亚克力/雪弗板雕刻UV</t>
  </si>
  <si>
    <t>辅材辅材</t>
  </si>
  <si>
    <t>线类辅材，安装辅材</t>
  </si>
  <si>
    <t>小计</t>
  </si>
  <si>
    <t>2</t>
  </si>
  <si>
    <t>冯如一号模拟驾驶</t>
  </si>
  <si>
    <t>75寸显示屏</t>
  </si>
  <si>
    <t xml:space="preserve">电源：220V-12V                                                                                   
灰阶响应时间：5ms
可视角度 160/160  对比度：800：1  
显示颜色：16.7M                                                                                                                                                                                                                 
分辨率：3840*2160 比例 16：9                                                             
面板类型：工控 A 规屏 TFT                                                       
亮度：300cd/m2   
背光：LED , 使用时长≥ 50000h  </t>
  </si>
  <si>
    <t>CPU：I5-12400
内存：8G 
硬盘：256G
显卡：3060
系统：windows 10 操作系统</t>
  </si>
  <si>
    <t>低音：6.5英寸聚丙烯振膜，高音：蚕丝球顶音膜，分频器：-6dB/Oct低通滤波，-12dB/Oct高通滤波，谐振频率：62Hz，频率响应：45Hz-20KHz</t>
  </si>
  <si>
    <t>RMS输出功率：2路负载、1KHZ、THD&lt;0.5%，频率响应：20Hz-20KHz(-ldB)，输入灵敏度：220mV士5%</t>
  </si>
  <si>
    <t>控制杆机构</t>
  </si>
  <si>
    <t>定制台体控制杆机构</t>
  </si>
  <si>
    <t>展项造型</t>
  </si>
  <si>
    <t>展项台体造型，钣金、油漆</t>
  </si>
  <si>
    <t>秒</t>
  </si>
  <si>
    <t>UI画面制作</t>
  </si>
  <si>
    <t>配音</t>
  </si>
  <si>
    <t>三维控制联动程序开发</t>
  </si>
  <si>
    <t>3</t>
  </si>
  <si>
    <t>竹蜻蜓</t>
  </si>
  <si>
    <t>旋转机械机构</t>
  </si>
  <si>
    <t>机械传动装置</t>
  </si>
  <si>
    <t>圆筒</t>
  </si>
  <si>
    <t>定制亚克力圆筒</t>
  </si>
  <si>
    <t>4</t>
  </si>
  <si>
    <t>热气球</t>
  </si>
  <si>
    <t>定制加热装置</t>
  </si>
  <si>
    <t>吹风装置</t>
  </si>
  <si>
    <t>机电吹风装置</t>
  </si>
  <si>
    <t>展台</t>
  </si>
  <si>
    <t>定制热气球</t>
  </si>
  <si>
    <t>LED显屏</t>
  </si>
  <si>
    <t>数码管定制</t>
  </si>
  <si>
    <t>机电控制系统</t>
  </si>
  <si>
    <t>传感器，控制柜等</t>
  </si>
  <si>
    <t>机电控制系统软件</t>
  </si>
  <si>
    <t>定制开发</t>
  </si>
  <si>
    <t>5</t>
  </si>
  <si>
    <t>喷气式推进</t>
  </si>
  <si>
    <t>亚克力圆筒</t>
  </si>
  <si>
    <t>压力泵</t>
  </si>
  <si>
    <t>订购改装压力泵</t>
  </si>
  <si>
    <t>火箭模型</t>
  </si>
  <si>
    <t>定制火箭模型</t>
  </si>
  <si>
    <t>6</t>
  </si>
  <si>
    <t>浮力是什么</t>
  </si>
  <si>
    <t>氦气球</t>
  </si>
  <si>
    <t>订购</t>
  </si>
  <si>
    <t>砝码</t>
  </si>
  <si>
    <t>定制砝码</t>
  </si>
  <si>
    <t>7</t>
  </si>
  <si>
    <t>哪个阻力小</t>
  </si>
  <si>
    <t>旋转机构</t>
  </si>
  <si>
    <t>定制内部旋转机构</t>
  </si>
  <si>
    <t>亚克力罩</t>
  </si>
  <si>
    <t>定制亚克力罩</t>
  </si>
  <si>
    <t>定制模型</t>
  </si>
  <si>
    <t>8</t>
  </si>
  <si>
    <t>球吸与机翼有什么关系</t>
  </si>
  <si>
    <t>球体</t>
  </si>
  <si>
    <t>定制球体及配件</t>
  </si>
  <si>
    <t>风机</t>
  </si>
  <si>
    <t>订购改装风机及配件</t>
  </si>
  <si>
    <t>内部机电控制系统</t>
  </si>
  <si>
    <t>9</t>
  </si>
  <si>
    <t>悬浮球</t>
  </si>
  <si>
    <t>10</t>
  </si>
  <si>
    <t xml:space="preserve"> 吸盘</t>
  </si>
  <si>
    <t>吸盘</t>
  </si>
  <si>
    <t>定制吸盘及配件</t>
  </si>
  <si>
    <t>11</t>
  </si>
  <si>
    <t>哪个活塞下降的快</t>
  </si>
  <si>
    <t>亚克力管道</t>
  </si>
  <si>
    <t>定制亚克力管</t>
  </si>
  <si>
    <t>订购改装压力泵及配件</t>
  </si>
  <si>
    <t>12</t>
  </si>
  <si>
    <t xml:space="preserve">管道内气压发生什么变化一组
</t>
  </si>
  <si>
    <t>管道机构</t>
  </si>
  <si>
    <t>定制管道结构、液体等</t>
  </si>
  <si>
    <t>13</t>
  </si>
  <si>
    <t xml:space="preserve">没有浮力飞机还能飞吗
</t>
  </si>
  <si>
    <t>真空管结构</t>
  </si>
  <si>
    <t>定制亚克力管，圆盘，真空机等</t>
  </si>
  <si>
    <t>转动机构</t>
  </si>
  <si>
    <t>定制转动机构</t>
  </si>
  <si>
    <t>14</t>
  </si>
  <si>
    <t>哪种材料更容易弯曲</t>
  </si>
  <si>
    <t>下压型材</t>
  </si>
  <si>
    <t>定制形状</t>
  </si>
  <si>
    <t>下压机构</t>
  </si>
  <si>
    <t>定制下压机构</t>
  </si>
  <si>
    <t>15</t>
  </si>
  <si>
    <t>更重并不意味着更强</t>
  </si>
  <si>
    <t>定制互动金属机构</t>
  </si>
  <si>
    <t>16</t>
  </si>
  <si>
    <t>材料的重量和刚度</t>
  </si>
  <si>
    <t>互动金属杆</t>
  </si>
  <si>
    <t>定制金属杆</t>
  </si>
  <si>
    <t>定制下压机构及配件</t>
  </si>
  <si>
    <t>17</t>
  </si>
  <si>
    <t>变色悬窗一组（哈工大研制）</t>
  </si>
  <si>
    <t>展项造型，钣金、油漆</t>
  </si>
  <si>
    <t>变色窗</t>
  </si>
  <si>
    <t>哈工大订购</t>
  </si>
  <si>
    <t>18</t>
  </si>
  <si>
    <t>球为什么向上飞</t>
  </si>
  <si>
    <t>机翼剖面模型</t>
  </si>
  <si>
    <t>定制机翼剖面模型</t>
  </si>
  <si>
    <t>订购风机及改装</t>
  </si>
  <si>
    <t>管道</t>
  </si>
  <si>
    <t>定制管道机构</t>
  </si>
  <si>
    <t>固定机构</t>
  </si>
  <si>
    <t>展项固定机构</t>
  </si>
  <si>
    <t>19</t>
  </si>
  <si>
    <t>为什么空气会加速</t>
  </si>
  <si>
    <t>风速表</t>
  </si>
  <si>
    <t>订购改装</t>
  </si>
  <si>
    <t>重量秤</t>
  </si>
  <si>
    <t>20</t>
  </si>
  <si>
    <t>飞行速度</t>
  </si>
  <si>
    <t>定制控制杆机构</t>
  </si>
  <si>
    <t>飞机艺术造型驾驶台</t>
  </si>
  <si>
    <t>21</t>
  </si>
  <si>
    <t>飞行姿态控制</t>
  </si>
  <si>
    <t>3个飞机模型</t>
  </si>
  <si>
    <t>定制飞机模型</t>
  </si>
  <si>
    <t>订购风机改装</t>
  </si>
  <si>
    <t>定制亚克力管道机构</t>
  </si>
  <si>
    <t>22</t>
  </si>
  <si>
    <t>翼型与尾型</t>
  </si>
  <si>
    <t>75寸显示一体机</t>
  </si>
  <si>
    <t xml:space="preserve">电源：220V-12V                                                                                   
灰阶响应时间：5ms
可视角度 160/160  对比度：800：1  
显示颜色：16.7M                                                                                                                                                                                                                 
分辨率：3840*2160 比例 16：9                                                             
面板类型：工控 A 规屏 TFT                                                       
亮度：300cd/m2   
背光：LED , 使用时长≥ 50000h                                            
无线网：内置 wifi 天线， 支持无线连接 
网络：集成千兆网卡 自带喇叭                                                                                 工作温度：-10°C～60°C 环境湿度：&lt;80% 不冷凝                      
防护等级：前面板 IP65 防尘防水                                            
供电方式：12V-5A 外置适配器 
电源性能：100-240V,50-60hz                           
抗干扰：EMC|EMI 干扰检测   </t>
  </si>
  <si>
    <t>飞机模型</t>
  </si>
  <si>
    <t>控制台</t>
  </si>
  <si>
    <t>特效影片制作</t>
  </si>
  <si>
    <t>联动程序开发</t>
  </si>
  <si>
    <t>23</t>
  </si>
  <si>
    <t>航空发动机工作原理</t>
  </si>
  <si>
    <t>100寸电视机</t>
  </si>
  <si>
    <t xml:space="preserve">WIFI频段：2.4G&amp;5G
运行内存/RAM：4GB
存储内存：64GB
CPU架构：四核A73
色域标准：BT.709
亮度：400-600尼特
屏幕比例：16:9
色域值：99.5%
屏幕分辨率：超高清4K
响应时间：6.5ms </t>
  </si>
  <si>
    <t>定制开模，钢架机构，油漆等</t>
  </si>
  <si>
    <t>三维建模动画</t>
  </si>
  <si>
    <t>24</t>
  </si>
  <si>
    <t>控制飞机</t>
  </si>
  <si>
    <t>机械结构</t>
  </si>
  <si>
    <t>定制机械结构</t>
  </si>
  <si>
    <t>25</t>
  </si>
  <si>
    <t>螺旋桨的推力</t>
  </si>
  <si>
    <t>螺旋桨模型</t>
  </si>
  <si>
    <t>定制螺旋桨模型</t>
  </si>
  <si>
    <t>机械操作传功机构</t>
  </si>
  <si>
    <t>定制机械操作传功机构</t>
  </si>
  <si>
    <t>26</t>
  </si>
  <si>
    <t>国产大飞机</t>
  </si>
  <si>
    <t>投影机，6500流明，投影机镜头，吊架</t>
  </si>
  <si>
    <t xml:space="preserve">23.6寸电容触摸一体机  </t>
  </si>
  <si>
    <t xml:space="preserve">电源：220V-12V                                                                                   
灰阶响应时间：5ms
可视角度 160/160  对比度：800：1  
显示颜色：16.7M                                                                                                                                                                                                                 
分辨率：1920*1080 比例 16：9                                                             
面板类型：工控 A 规屏 TFT                                                       
亮度：300cd/m2   
背光：LED , 使用时长≥ 50000h                   
触摸类型：十点电容                            
无线网：内置 wifi 天线， 支持无线连接 
网络：集成千兆网卡 自带喇叭                                                                                 工作温度：-10°C～60°C 环境湿度：&lt;80% 不冷凝                      
防护等级：前面板 IP65 防尘防水                                            
供电方式：12V-5A 外置适配器 
电源性能：100-240V,50-60hz                           
抗干扰：EMC|EMI 干扰检测   </t>
  </si>
  <si>
    <t>触摸屏台体</t>
  </si>
  <si>
    <t>定制台体</t>
  </si>
  <si>
    <t>围栏</t>
  </si>
  <si>
    <t>定制不锈钢防护栏</t>
  </si>
  <si>
    <t>架</t>
  </si>
  <si>
    <t>触摸屏UI界面设计：内容脚本策划，UI设计制作</t>
  </si>
  <si>
    <t>触摸软件开发
点击画面跳转类型</t>
  </si>
  <si>
    <t>投影机多媒体视频制作：内容脚本策划，素材剪辑，特效制作，定制音源，成片输出</t>
  </si>
  <si>
    <t>触摸屏投影机屏联动软件开发</t>
  </si>
  <si>
    <t>27</t>
  </si>
  <si>
    <t>AG600水路两栖飞机</t>
  </si>
  <si>
    <t>28</t>
  </si>
  <si>
    <t>直升机的传动过程</t>
  </si>
  <si>
    <t>49寸触摸一体机</t>
  </si>
  <si>
    <t xml:space="preserve">电源：220V-12V                                                                                   
灰阶响应时间：5ms
可视角度 160/160  对比度：800：1  
显示颜色：16.7M                                                                                                                                                                                                                 
分辨率：1920*1080 比例 16：9                                                             
面板类型：工控 A 规屏 TFT                                                       
亮度：300cd/m2   
背光：LED , 使用时长≥ 50000h                   
触摸类型：十点红外                             
无线网：内置 wifi 天线， 支持无线连接 
网络：集成千兆网卡 自带喇叭                                                                                 工作温度：-10°C～60°C 环境湿度：&lt;80% 不冷凝                      
防护等级：前面板 IP65 防尘防水                                            
供电方式：12V-5A 外置适配器 
电源性能：100-240V,50-60hz                           
抗干扰：EMC|EMI 干扰检测   </t>
  </si>
  <si>
    <t>展墙</t>
  </si>
  <si>
    <t>29</t>
  </si>
  <si>
    <t>民用直升机发动机解剖演示</t>
  </si>
  <si>
    <t>互动直升机发动机模型</t>
  </si>
  <si>
    <t>定制直升机发动机互动机构模型</t>
  </si>
  <si>
    <t>传动机构</t>
  </si>
  <si>
    <t>模型机电传动机构</t>
  </si>
  <si>
    <t>30</t>
  </si>
  <si>
    <t>直升机飞行控制</t>
  </si>
  <si>
    <t>触摸屏直升机互动程序开发</t>
  </si>
  <si>
    <t>31</t>
  </si>
  <si>
    <t>直升机与固定翼飞机驾驶操作</t>
  </si>
  <si>
    <t>49寸拼接屏</t>
  </si>
  <si>
    <t>1920*1080分辨率、亮度≥300CD/㎡，可视视角≥178°，采用LED背光源使用寿命≥100000小时</t>
  </si>
  <si>
    <t>CPU：I5-12400
内存：16G 
硬盘：256G
显卡：3060
系统：windows 10 操作系统</t>
  </si>
  <si>
    <t>耳机</t>
  </si>
  <si>
    <t>灵敏度:102分贝
阻抗:32欧姆
频率响应:6-35000赫兹
最大输出功率:200mW</t>
  </si>
  <si>
    <t>副</t>
  </si>
  <si>
    <t>定制展项空间造型</t>
  </si>
  <si>
    <t>操控机构</t>
  </si>
  <si>
    <t>定制操控传动机构</t>
  </si>
  <si>
    <t>三维游戏引擎联动程序开发</t>
  </si>
  <si>
    <t>操控机构联动系统</t>
  </si>
  <si>
    <t>32</t>
  </si>
  <si>
    <t>直升机平衡原理</t>
  </si>
  <si>
    <t>直升机互动模型</t>
  </si>
  <si>
    <t>定制直升机模型</t>
  </si>
  <si>
    <t>33</t>
  </si>
  <si>
    <t>控制直升机</t>
  </si>
  <si>
    <t>机械传动结构</t>
  </si>
  <si>
    <t>定制机械传动结构</t>
  </si>
  <si>
    <t>34</t>
  </si>
  <si>
    <t>设计概念飞机</t>
  </si>
  <si>
    <t>3840*2160分辨率、亮度≥300CD/㎡，可视视角≥178°，采用LED背光源使用寿命≥100000小时</t>
  </si>
  <si>
    <t>物体识别设备</t>
  </si>
  <si>
    <t>55寸触摸一体机（电容屏）20点触摸</t>
  </si>
  <si>
    <t>物体识别桌</t>
  </si>
  <si>
    <t>定制台体，钣金油漆</t>
  </si>
  <si>
    <t>识别模块</t>
  </si>
  <si>
    <t>定制模块</t>
  </si>
  <si>
    <t>触摸屏大屏UI界面设计：内容脚本策划，UI设计制作</t>
  </si>
  <si>
    <t>物体识别程序开发</t>
  </si>
  <si>
    <t>飞屏程序开发</t>
  </si>
  <si>
    <t>大屏三维动画程序开发</t>
  </si>
  <si>
    <t>35</t>
  </si>
  <si>
    <t>龙江力量</t>
  </si>
  <si>
    <t>音响
6.5英寸喇叭，定阻，10-100W,频率范围40-20kHz</t>
  </si>
  <si>
    <t>功放
专业音频大功率功
输出功率：4Ω2X120W
信噪比：音乐≥80dB（A计权）；话筒≥55dB（A计权）
频率响应：音乐：20H-30K/100H-30K（+1/-3dB）
总谐波失真：音乐：&lt;0.1% 话筒：&lt;0.5%</t>
  </si>
  <si>
    <t>展项造型优化</t>
  </si>
  <si>
    <t>在布展公司搭建基础造型上结合展项定制展项空间造型</t>
  </si>
  <si>
    <t>定制多媒体影片，三维/二维建模，拍摄，剪辑，特效等</t>
  </si>
  <si>
    <t>布展知识点</t>
  </si>
  <si>
    <t>36</t>
  </si>
  <si>
    <t>达·芬奇--螺旋状飞行器（布展）</t>
  </si>
  <si>
    <t>布展图文</t>
  </si>
  <si>
    <t>37</t>
  </si>
  <si>
    <t>达▪芬奇--扑翼机（布展）</t>
  </si>
  <si>
    <t>38</t>
  </si>
  <si>
    <t>无人机展示</t>
  </si>
  <si>
    <t>无人机</t>
  </si>
  <si>
    <t>由哈工大宇航空间机构及控制研究中心提供。</t>
  </si>
  <si>
    <t>件</t>
  </si>
  <si>
    <t>39</t>
  </si>
  <si>
    <t>临近空间飞行器（布展）</t>
  </si>
  <si>
    <t>40</t>
  </si>
  <si>
    <t xml:space="preserve"> 中国直升机工业从这里起飞——航空工业哈尔滨飞机工业集团有限公司（布展）</t>
  </si>
  <si>
    <t>定制图文，亚克力/雪弗板雕刻UV，灯光</t>
  </si>
  <si>
    <t>直升机动力系统的摇篮——中国航发哈尔滨东安发动机有限公司（布展）</t>
  </si>
  <si>
    <t>哈尔滨东安高精管轴制造有限公司（布展+实物）</t>
  </si>
  <si>
    <t>定制展台</t>
  </si>
  <si>
    <t>41</t>
  </si>
  <si>
    <t>飞机受到的力相关知识（布展）</t>
  </si>
  <si>
    <t>合计</t>
  </si>
  <si>
    <t>黑龙江省科技馆逐梦深空项目</t>
  </si>
  <si>
    <t>审定金额（元</t>
  </si>
  <si>
    <t>两弹一星元勋</t>
  </si>
  <si>
    <t>55寸红外触摸一体机</t>
  </si>
  <si>
    <t>支架</t>
  </si>
  <si>
    <t>定制壁挂支架</t>
  </si>
  <si>
    <t>听筒</t>
  </si>
  <si>
    <t>定制听筒装置</t>
  </si>
  <si>
    <t>触摸屏触摸软件开发，交互识别软件制作，点击画面跳转类型</t>
  </si>
  <si>
    <t>元勋人物原声多媒体音频资源</t>
  </si>
  <si>
    <t>长征火箭介绍</t>
  </si>
  <si>
    <t>1：25长征系列火箭展示模型</t>
  </si>
  <si>
    <t>30寸触摸透明屏</t>
  </si>
  <si>
    <t>透明度 40% （Typ.)
表面反射度 14% （Typ.)
亮度 400/150 cd/m2
最佳工作分辨率 1920×1080@60Hz
对比度 150000:1
可视角度 水平 120°，垂直 120º o
响应时间 3ms ms
点距 0.630×0.630(mm) m</t>
  </si>
  <si>
    <t>互动模型</t>
  </si>
  <si>
    <t>定制长征系列火箭机械互动模型</t>
  </si>
  <si>
    <t>操作台</t>
  </si>
  <si>
    <t>透明屏操作台定制，钣金材质</t>
  </si>
  <si>
    <t>玻璃围栏</t>
  </si>
  <si>
    <t>玻璃围栏定制，不锈钢围边</t>
  </si>
  <si>
    <t>互动装置</t>
  </si>
  <si>
    <t>定制机械互动装置</t>
  </si>
  <si>
    <t>透明屏UI界面设计：内容脚本策划，UI设计制作</t>
  </si>
  <si>
    <t>透明屏触摸软件开发
点击画面跳转类型</t>
  </si>
  <si>
    <t>透明屏多媒体视频制作：内容脚本策划，素材剪辑，特效制作，定制音源，成片输出</t>
  </si>
  <si>
    <t>图文部分</t>
  </si>
  <si>
    <t>角动量守恒</t>
  </si>
  <si>
    <t>地台</t>
  </si>
  <si>
    <t>地台制作，钣金加工</t>
  </si>
  <si>
    <t>传动装置</t>
  </si>
  <si>
    <t>座椅定制</t>
  </si>
  <si>
    <t>座椅定制，钣金，ABS等材质</t>
  </si>
  <si>
    <t>旋转机构定制</t>
  </si>
  <si>
    <t>弧形护栏</t>
  </si>
  <si>
    <t>弧形护栏，不锈钢造型，钢化玻璃等</t>
  </si>
  <si>
    <t>火箭发射任务策划</t>
  </si>
  <si>
    <t>LED屏</t>
  </si>
  <si>
    <t>1、像素点间距：≤1.86mm
2、像素密度：≥422500Dots/m2
3、单元板分辨率：≥21632Dots
4、显示效果：4K超清显示、色温均匀性好、亮度均匀性好，对比度高、色域广
5、驱动方式：恒流驱动
6、供电方式：支持电源均流DC4.2V～DC5V，供电支持电源双输出电压DC2.8V/DC3.8V
7、整屏平整度：≤0.04mm
8、模组平整度：≤0.03mm
9、拼接缝：≤0.03mm
10、白平衡亮度：≥600Cd/m²
11、亮度均匀性：≥99%
12、色度均匀性：±0.001Cx、Cy内
13、色温：800-18000K
14、水平视角：≥170°
15、垂直视角：≥170°
16、对比度：≥8000：1
17、刷新率：≥3840Hz
18、像素失控率：&lt;1/100000
19、发光点中心偏距：＜0.8%
20、峰值功耗：≤300W/m²
21、平均功耗：≤120W/m²
22、最大电流：≤5A
23、电流增益：电流增益调节范围：1%～199%，电流增益调节级别≥8位</t>
  </si>
  <si>
    <t>平方</t>
  </si>
  <si>
    <t>钢架</t>
  </si>
  <si>
    <t>定制LED屏钢架</t>
  </si>
  <si>
    <t>配件</t>
  </si>
  <si>
    <t>LED屏配件</t>
  </si>
  <si>
    <t>主机
CPU：I5-12400
内存：8G 
硬盘：256G
显卡：3060
系统：windows 10 操作系统</t>
  </si>
  <si>
    <t>定制触摸屏钣金展台</t>
  </si>
  <si>
    <t>造型</t>
  </si>
  <si>
    <t>整体造型，钣金，板材等</t>
  </si>
  <si>
    <t>触摸屏触摸软件开发，游戏类型</t>
  </si>
  <si>
    <t>LED屏多媒体视频制作：内容脚本策划，素材剪辑，特效制作，定制音源，成片输出</t>
  </si>
  <si>
    <t>触摸屏LED屏联动软件开发</t>
  </si>
  <si>
    <t>宇宙速度</t>
  </si>
  <si>
    <t xml:space="preserve">75寸显示一体机
电源：220V-12V                                                                                   
灰阶响应时间：5ms
可视角度 160/160  对比度：800：1  
显示颜色：16.7M                                                                                                                                                                                                                 
分辨率：3840*2160 比例 16：9                                                             
面板类型：工控 A 规屏 TFT                                                       
亮度：300cd/m2   
背光：LED , 使用时长≥ 50000h                                            
无线网：内置 wifi 天线， 支持无线连接 
网络：集成千兆网卡 自带喇叭                                                                                 工作温度：-10°C～60°C 环境湿度：&lt;80% 不冷凝                      
防护等级：前面板 IP65 防尘防水                                            
供电方式：12V-5A 外置适配器 
电源性能：100-240V,50-60hz                           
抗干扰：EMC|EMI 干扰检测   </t>
  </si>
  <si>
    <t>拉杆</t>
  </si>
  <si>
    <t>拉杆机电装置</t>
  </si>
  <si>
    <t>展项造型，板材，钢架等</t>
  </si>
  <si>
    <t>多媒体视频制作：内容脚本策划，素材剪辑，特效制作，定制音源，成片输出</t>
  </si>
  <si>
    <t>拉杆装置与显示屏联动程序</t>
  </si>
  <si>
    <t>中国空间站（天空课堂）</t>
  </si>
  <si>
    <t xml:space="preserve">75寸显示一体机
电源：220V-12V                                                                                   
灰阶响应时间：5ms
可视角度 160/160  对比度：800：1  
显示颜色：16.7M                                                                                                                                                                                                                 
分辨率：3840*2160 比例 16：9                                                             
面板类型：工控 A 规屏 TFT                                                       
亮度：300cd/m2   
背光：LED , 使用时长≥ 50000h                                              
无线网：内置 wifi 天线， 支持无线连接 
网络：集成千兆网卡 自带喇叭                                                                                 工作温度：-10°C～60°C 环境湿度：&lt;80% 不冷凝                      
防护等级：前面板 IP65 防尘防水                                            
供电方式：12V-5A 外置适配器 
电源性能：100-240V,50-60hz                           
抗干扰：EMC|EMI 干扰检测   </t>
  </si>
  <si>
    <t>舱段模型</t>
  </si>
  <si>
    <t>实验舱舱段模型，舱内展示：天和实验设备装置、休息仓、太空望远镜、天地通话、航天员生活展示、太空卫生间、太空食品</t>
  </si>
  <si>
    <t>节点仓模型</t>
  </si>
  <si>
    <t>节点仓模型，钣金，板材，油漆等</t>
  </si>
  <si>
    <t>中国空间站模型</t>
  </si>
  <si>
    <t>中国空间站模型，钣金，板材，油漆等</t>
  </si>
  <si>
    <t>机械臂</t>
  </si>
  <si>
    <t>定制可动太空舱机械臂</t>
  </si>
  <si>
    <t>投影视频制作：内容脚本策划，素材剪辑，特效制作，定制音源，成片输出</t>
  </si>
  <si>
    <t>节点仓悬窗处航天员真实画面剪辑</t>
  </si>
  <si>
    <t>舱外航天服“飞天”</t>
  </si>
  <si>
    <t>86寸显示一体机</t>
  </si>
  <si>
    <t xml:space="preserve">86寸显示一体机
电源：220V-12V                                                                                   
灰阶响应时间：5ms
可视角度 160/160  对比度：800：1  
显示颜色：16.7M                                                                                                                                                                                                                 
分辨率：3840*2160 比例 16：9                                                             
面板类型：工控 A 规屏 TFT                                                       
亮度：300cd/m2   
背光：LED , 使用时长≥ 50000h                                            
无线网：内置 wifi 天线， 支持无线连接 
网络：集成千兆网卡 自带喇叭                                                                                 工作温度：-10°C～60°C 环境湿度：&lt;80% 不冷凝                      
防护等级：前面板 IP65 防尘防水                                            
供电方式：12V-5A 外置适配器 
电源性能：100-240V,50-60hz                           
抗干扰：EMC|EMI 干扰检测   </t>
  </si>
  <si>
    <t>体感摄像头</t>
  </si>
  <si>
    <t>显示屏互动画面设计</t>
  </si>
  <si>
    <t>体感程序开发</t>
  </si>
  <si>
    <t>神舟返回舱</t>
  </si>
  <si>
    <t xml:space="preserve">75寸显示一体机
电源：220V-12V                                                                                   
灰阶响应时间：5ms
可视角度 160/160  对比度：800：1  
显示颜色：16.7M                                                                                                                                                                                                                 
分辨率：3840*2160 比例 16：9                                                             
面板类型：工控 A 规屏 TFT                                                       
亮度：300cd/m2   
背光：LED , 使用时长≥ 50000h                                                
无线网：内置 wifi 天线， 支持无线连接 
网络：集成千兆网卡 自带喇叭                                                                                 工作温度：-10°C～60°C 环境湿度：&lt;80% 不冷凝                      
防护等级：前面板 IP65 防尘防水                                            
供电方式：12V-5A 外置适配器 
电源性能：100-240V,50-60hz                           
抗干扰：EMC|EMI 干扰检测   </t>
  </si>
  <si>
    <t xml:space="preserve">23.6寸电容触摸一体机
电源：220V-12V                                                                                   
灰阶响应时间：5ms
可视角度 160/160  对比度：800：1  
显示颜色：16.7M                                                                                                                                                                                                                 
分辨率：1920*1080 比例 16：9                                                             
面板类型：工控 A 规屏 TFT                                                       
亮度：300cd/m2   
背光：LED , 使用时长≥ 50000h                   
触摸类型：十点电容                            
无线网：内置 wifi 天线， 支持无线连接 
网络：集成千兆网卡 自带喇叭                                                                                 工作温度：-10°C～60°C 环境湿度：&lt;80% 不冷凝                      
防护等级：前面板 IP65 防尘防水                                            
供电方式：12V-5A 外置适配器 
电源性能：100-240V,50-60hz                           
抗干扰：EMC|EMI 干扰检测   </t>
  </si>
  <si>
    <t>舱内座椅</t>
  </si>
  <si>
    <t>定制舱内座椅</t>
  </si>
  <si>
    <t>返回舱</t>
  </si>
  <si>
    <t>定制返回舱造型，内部造型</t>
  </si>
  <si>
    <t>触摸屏触摸软件开发，点击画面跳转类型</t>
  </si>
  <si>
    <t>显示一体机视频制作：内容脚本策划，素材剪辑，特效制作，定制音源，成片输出</t>
  </si>
  <si>
    <t>大小屏联动程序</t>
  </si>
  <si>
    <t>中国载人航天工程系统</t>
  </si>
  <si>
    <t>75寸触摸一体机</t>
  </si>
  <si>
    <t xml:space="preserve">75寸触摸一体机
电源：220V-12V                                                                                   
灰阶响应时间：5ms
可视角度 160/160  对比度：800：1  
显示颜色：16.7M                                                                                                                                                                                                                 
分辨率：3840*2160 比例 16：9                                                             
面板类型：工控 A 规屏 TFT                                                       
亮度：300cd/m2   
背光：LED , 使用时长≥ 50000h                   
触摸类型：十点红外                            
无线网：内置 wifi 天线， 支持无线连接 
网络：集成千兆网卡 自带喇叭                                                                                 工作温度：-10°C～60°C 环境湿度：&lt;80% 不冷凝                      
防护等级：前面板 IP65 防尘防水                                            
供电方式：12V-5A 外置适配器 
电源性能：100-240V,50-60hz                           
抗干扰：EMC|EMI 干扰检测   </t>
  </si>
  <si>
    <t>钣金展台</t>
  </si>
  <si>
    <t>定制钣金展台制作</t>
  </si>
  <si>
    <t>定制图文</t>
  </si>
  <si>
    <t>离心力</t>
  </si>
  <si>
    <t>装置</t>
  </si>
  <si>
    <t>离心力装置</t>
  </si>
  <si>
    <t>组</t>
  </si>
  <si>
    <t>航天实物展示</t>
  </si>
  <si>
    <t>火箭发动机</t>
  </si>
  <si>
    <t>火箭发动机残骸</t>
  </si>
  <si>
    <t>定制展台及保护装置设计制作</t>
  </si>
  <si>
    <t>火箭一段主推进壳体残骸</t>
  </si>
  <si>
    <t>火箭推进器</t>
  </si>
  <si>
    <t>火箭推进器壳体一段</t>
  </si>
  <si>
    <t>航天服</t>
  </si>
  <si>
    <t>高仿航天服</t>
  </si>
  <si>
    <t>高仿航天服订购</t>
  </si>
  <si>
    <t>辅料</t>
  </si>
  <si>
    <t>陈列造型修饰用辅料</t>
  </si>
  <si>
    <t>真空一组</t>
  </si>
  <si>
    <t>定制钣金控制台制作</t>
  </si>
  <si>
    <t>定制展台内部真空控制机构</t>
  </si>
  <si>
    <t>小真空组</t>
  </si>
  <si>
    <t>互动真空组机构</t>
  </si>
  <si>
    <t xml:space="preserve">科里奥利环
</t>
  </si>
  <si>
    <t>结构制作</t>
  </si>
  <si>
    <t>展示机电结构制作</t>
  </si>
  <si>
    <t>传动机电机构制作</t>
  </si>
  <si>
    <t>中国探月工程</t>
  </si>
  <si>
    <t>23.6寸电容触摸一体机</t>
  </si>
  <si>
    <t>98寸显示一体机</t>
  </si>
  <si>
    <t xml:space="preserve">98寸显示一体机
电源：220V-12V                                                                                   
灰阶响应时间：5ms
可视角度 160/160  对比度：800：1  
显示颜色：16.7M                                                                                                                                                                                                                 
分辨率：3840*2160 比例 16：9                                                             
面板类型：工控 A 规屏 TFT                                                       
亮度：300cd/m2   
背光：LED , 使用时长≥ 50000h                                               
无线网：内置 wifi 天线， 支持无线连接 
网络：集成千兆网卡 自带喇叭                                                                                 工作温度：-10°C～60°C 环境湿度：&lt;80% 不冷凝                      
防护等级：前面板 IP65 防尘防水                                            
供电方式：12V-5A 外置适配器 
电源性能：100-240V,50-60hz                           
抗干扰：EMC|EMI 干扰检测   </t>
  </si>
  <si>
    <t>月球车定制</t>
  </si>
  <si>
    <t>软膜灯箱</t>
  </si>
  <si>
    <t>软膜灯箱，铝合金型材激光切割，抛光打磨，基础框架制作，整体厚度80mm；定制LED发光灯带框架，内部固定，变压器电源配装；现场框架组装，背部螺丝固定，软膜画面卡边固定。</t>
  </si>
  <si>
    <t>触摸月球土壤</t>
  </si>
  <si>
    <t>55寸显示一体机</t>
  </si>
  <si>
    <t xml:space="preserve">55寸显示一体机
电源：220V-12V                                                                                   
灰阶响应时间：5ms
可视角度 160/160  对比度：800：1  
显示颜色：16.7M                                                                                                                                                                                                                 
分辨率：1920*1080 比例 16：9                                                             
面板类型：工控 A 规屏 TFT                                                       
亮度：300cd/m2   
背光：LED , 使用时长≥ 50000h                                                
无线网：内置 wifi 天线， 支持无线连接 
网络：集成千兆网卡 自带喇叭                                                                                 工作温度：-10°C～60°C 环境湿度：&lt;80% 不冷凝                      
防护等级：前面板 IP65 防尘防水                                            
供电方式：12V-5A 外置适配器 
电源性能：100-240V,50-60hz                           
抗干扰：EMC|EMI 干扰检测   </t>
  </si>
  <si>
    <t>展台制作</t>
  </si>
  <si>
    <t>展示装置</t>
  </si>
  <si>
    <t>月壤样品及保护展示装置</t>
  </si>
  <si>
    <t>显示屏多媒体制作，内容脚本策划，素材剪辑，特效制作，定制音源，成片输出</t>
  </si>
  <si>
    <t>软着陆</t>
  </si>
  <si>
    <t xml:space="preserve">75寸显示一体机
电源：220V-12V                                                                                   
灰阶响应时间：5ms
可视角度 160/160  对比度：800：1  
显示颜色：16.7M                                                                                                                                                                                                                 
分辨率：3840*2160 比例 16：9                                                             
面板类型：工控 A 规屏 TFT                                                       
亮度：300cd/m2   
背光：LED , 使用时长≥ 50000h                                               
无线网：内置 wifi 天线， 支持无线连接 
网络：集成千兆网卡 自带喇叭                                                                                 工作温度：-10°C～60°C 环境湿度：&lt;80% 不冷凝                      
防护等级：前面板 IP65 防尘防水                                            
供电方式：12V-5A 外置适配器 
电源性能：100-240V,50-60hz                           
抗干扰：EMC|EMI 干扰检测   </t>
  </si>
  <si>
    <t>展项造型制作</t>
  </si>
  <si>
    <t>装置制作</t>
  </si>
  <si>
    <t>互动控制机电装置制作</t>
  </si>
  <si>
    <t>控制软件开发</t>
  </si>
  <si>
    <t>月球科研站设计师</t>
  </si>
  <si>
    <t>触摸屏UI界面设计，部分三维场景定制</t>
  </si>
  <si>
    <t xml:space="preserve"> 祝融号（哈工大主持研制）</t>
  </si>
  <si>
    <t>祝融号模型制作</t>
  </si>
  <si>
    <t>展台及造型</t>
  </si>
  <si>
    <t>定制展台及造型制作</t>
  </si>
  <si>
    <t>中国卫星的发展和应用情况</t>
  </si>
  <si>
    <t>42寸红外触摸一体机</t>
  </si>
  <si>
    <t xml:space="preserve">42寸红外触摸一体机
电源：220V-12V                                                                                   
灰阶响应时间：5ms
可视角度 160/160  对比度：800：1  
显示颜色：16.7M                                                                                                                                                                                                                 
分辨率：1920*1080 比例 16：9                                                             
面板类型：工控 A 规屏 TFT                                                       
亮度：300cd/m2   
背光：LED , 使用时长≥ 50000h                   
触摸类型：十点红外                             
无线网：内置 wifi 天线， 支持无线连接 
网络：集成千兆网卡 自带喇叭                                                                                 工作温度：-10°C～60°C 环境湿度：&lt;80% 不冷凝                      
防护等级：前面板 IP65 防尘防水                                            
供电方式：12V-5A 外置适配器 
电源性能：100-240V,50-60hz                           
抗干扰：EMC|EMI 干扰检测   </t>
  </si>
  <si>
    <t>卫星模型</t>
  </si>
  <si>
    <t>人造卫星模型</t>
  </si>
  <si>
    <t>造型制作</t>
  </si>
  <si>
    <t>中国北斗三号全球卫星导航系统的应用</t>
  </si>
  <si>
    <t>北斗卫星模型</t>
  </si>
  <si>
    <t>三星定位</t>
  </si>
  <si>
    <t>定制地球模型</t>
  </si>
  <si>
    <t>定制钣金</t>
  </si>
  <si>
    <t>定制卫星模型</t>
  </si>
  <si>
    <t>数码管装置</t>
  </si>
  <si>
    <t>定制数码管装置</t>
  </si>
  <si>
    <t>感应装置</t>
  </si>
  <si>
    <t>船只互动感应装置</t>
  </si>
  <si>
    <t>“悟空号”的探索</t>
  </si>
  <si>
    <t xml:space="preserve">55寸红外触摸一体机
电源：220V-12V                                                                                   
灰阶响应时间：5ms
可视角度 160/160  对比度：800：1  
显示颜色：16.7M                                                                                                                                                                                                                 
分辨率：1920*1080 比例 16：9                                                             
面板类型：工控 A 规屏 TFT                                                       
亮度：300cd/m2   
背光：LED , 使用时长≥ 50000h                   
触摸类型：十点红外                             
无线网：内置 wifi 天线， 支持无线连接 
网络：集成千兆网卡 自带喇叭                                                                                 工作温度：-10°C～60°C 环境湿度：&lt;80% 不冷凝                      
防护等级：前面板 IP65 防尘防水                                            
供电方式：12V-5A 外置适配器 
电源性能：100-240V,50-60hz                           
抗干扰：EMC|EMI 干扰检测   </t>
  </si>
  <si>
    <t>悟空号卫星模型</t>
  </si>
  <si>
    <t>长征火箭四大发射基地</t>
  </si>
  <si>
    <t>展项造景</t>
  </si>
  <si>
    <t>定制展项造景</t>
  </si>
  <si>
    <t>中国载人航天计划的起源和发展过程（含中国载人航天任务的里程碑事件）</t>
  </si>
  <si>
    <t>中国载人航天计划的未来发展方向和目标</t>
  </si>
  <si>
    <t>天问一号</t>
  </si>
  <si>
    <t>天问一号模型制作</t>
  </si>
  <si>
    <t>宇宙的起源（布展）</t>
  </si>
  <si>
    <t>宇宙中的未解之谜（布展）</t>
  </si>
  <si>
    <t>人类探索宇宙之路（布展）</t>
  </si>
  <si>
    <t>两弹一星（布展）</t>
  </si>
  <si>
    <t>立体图文，墙布制作，亚克力/雪弗板激光雕刻，现场固定安装</t>
  </si>
  <si>
    <t>空间站建造大事记（布展）</t>
  </si>
  <si>
    <t>月球背面表面地形（南极艾特肯盆地）</t>
  </si>
  <si>
    <t>水泥塑性</t>
  </si>
  <si>
    <t>月球表面水泥塑性</t>
  </si>
  <si>
    <t>全月地质图</t>
  </si>
  <si>
    <t>太空摄影（布展）</t>
  </si>
  <si>
    <t xml:space="preserve"> 中国先进复合材料研究和应用的先驱和领跑者——中国建材哈尔滨玻璃钢研究院有限公司（布展）</t>
  </si>
  <si>
    <t xml:space="preserve">中国建材哈尔滨玻璃钢研究院有限公司实物展示  </t>
  </si>
  <si>
    <t>玻璃钢造型，泥塑翻模，玻璃钢浇筑，打磨上色等</t>
  </si>
  <si>
    <t>中国探火工程（布展）</t>
  </si>
  <si>
    <t>工程师的摇篮——哈尔滨工业大学（布展）</t>
  </si>
  <si>
    <t>火星基地（布展）</t>
  </si>
  <si>
    <t>墙面图文，星空灯，行星模型</t>
  </si>
  <si>
    <t>42</t>
  </si>
  <si>
    <t>中国未来行星探测计划（布展）</t>
  </si>
  <si>
    <t>黑龙江省科技馆探秘海洋项目</t>
  </si>
  <si>
    <t>船舶测向工具的发展</t>
  </si>
  <si>
    <t>船舶侧向工具模型</t>
  </si>
  <si>
    <t>牵星板模型、水罗盘模型、罗经模型、六分仪模型
材质工艺：ABS/合金/3D树脂</t>
  </si>
  <si>
    <t>亚克力保护罩及展架</t>
  </si>
  <si>
    <t>8mm  透明亚克力 抛光、烤弯、粘接制作，亚克力罩尺寸：800mm（长）*450mm(宽）*450mm（高）；透明亚克力4D材料展架；</t>
  </si>
  <si>
    <t>电脑版显示屏</t>
  </si>
  <si>
    <t>电脑版显示器42寸、通电自启、宣传视频自动播放；</t>
  </si>
  <si>
    <t>说明及牌图文设计制作</t>
  </si>
  <si>
    <t>6mm亚克力背面uv附车体，平面设计及制作；工业风水晶字，油画布背景制作；</t>
  </si>
  <si>
    <t>工业风定制展台</t>
  </si>
  <si>
    <t>展台尺寸：3125mm（长）*765mm(高）*600mm（宽）
主体：采用2.0mm冷轧钢板+18mm欧松板+40*1.5mm镀锌方管激光切割下料、数控冲压、数控折弯、氩弧焊接等制作；
表面：抛光打磨；去除表面油污、焊渣等杂质，原子灰找平修补，高温烘干后打磨平整，喷涂防锈底漆，二次打磨，采用汽车漆喷漆，高温烘烤至规定温度时长；
台面：定制颜色杜邦可立耐人造石12mm  烤弯、折弯、粘接、抛光；</t>
  </si>
  <si>
    <t>机电辅料</t>
  </si>
  <si>
    <t>门锁、美工螺丝、电源线、网线、USB延长线等辅料均使用业内标准材料，不易老化、损耗</t>
  </si>
  <si>
    <t>船舶侧向工具视频多媒体内容制作</t>
  </si>
  <si>
    <t>包装运输费用</t>
  </si>
  <si>
    <t>拉伸膜、防撞膜、木架、人工搬运、汽运等</t>
  </si>
  <si>
    <t>船型与速度</t>
  </si>
  <si>
    <t>船舶模型</t>
  </si>
  <si>
    <t>直立型首模型、前倾型首模型、飞剪型首模型、破冰型首模型、球鼻型首模型和水翼艇水翼模型
材质工艺：ABS/合金/3D树脂</t>
  </si>
  <si>
    <t>释放机构</t>
  </si>
  <si>
    <t>定制可调速电机从6台：24V
定制304不锈钢导线：直径6
定制304不锈钢导块：6个
定制304不锈钢从动轮：12个</t>
  </si>
  <si>
    <t>不锈钢水箱</t>
  </si>
  <si>
    <t>定制304不锈钢水箱 ：2.0 304钢板
定制水箱上下水：PPR管件</t>
  </si>
  <si>
    <t>亚克力水道</t>
  </si>
  <si>
    <t>10毫米透明亚克力抛光，折弯，倒角，粘接等制作</t>
  </si>
  <si>
    <t>工业风展台</t>
  </si>
  <si>
    <t>展台尺寸：1970mm（长）*1970mm(高）*1500mm（宽）
主体：采用2.0mm冷轧钢板+18mm欧松板+40*1.5mm镀锌方管激光切割下料、数控冲压、数控折弯、氩弧焊接等制作；
表面：抛光打磨；去除表面油污、焊渣等杂质，原子灰找平修补，高温烘干后打磨平整，喷涂防锈底漆，二次打磨，采用汽车漆喷漆，高温烘烤至规定温度时长；
台面：定制颜色杜邦可立耐人造石12mm  烤弯、折弯、粘接、抛光；</t>
  </si>
  <si>
    <t>机电辅材</t>
  </si>
  <si>
    <t>说明牌及图文设计制作</t>
  </si>
  <si>
    <t>说明牌6mm亚克力背面uv附车体，平面设计及制作；工业风水晶字，亚克力UV背景制作；</t>
  </si>
  <si>
    <t>软件电控制作</t>
  </si>
  <si>
    <t>释放延时电路制作</t>
  </si>
  <si>
    <t>形状与阻力</t>
  </si>
  <si>
    <t>8mm  透明亚克力 抛光、烤弯、粘接制作，
亚克力罩尺寸：直径390mm,高度500mm，</t>
  </si>
  <si>
    <t>液体及上下水</t>
  </si>
  <si>
    <t>液体：纯净水120升，
上下水：PPR管件</t>
  </si>
  <si>
    <t>旋转阻力机构</t>
  </si>
  <si>
    <t>数量;4套，材质：304不锈钢，齿轮从动轮：8件,防渗水旋转套：8件,阻力转件：4件，20mm透明亚克力旋转手轮：4件，齿轮皮带：4件，</t>
  </si>
  <si>
    <t>说明牌6mm亚克力背面uv附车体</t>
  </si>
  <si>
    <t>展台尺寸：3125mm（长）*765mm(高）*600mm（宽）
主体：采用2.0mm冷轧钢板+40*1.5mm镀锌方管激光切割下料、数控冲压、数控折弯、氩弧焊接等制作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
台面：定制颜色杜邦可立耐人造石12mm  烤弯、折弯、粘接、抛光；</t>
  </si>
  <si>
    <t>气泡沉船</t>
  </si>
  <si>
    <t>水泡机构</t>
  </si>
  <si>
    <t>定制打氧机，定制防水出气口，PPR管件，</t>
  </si>
  <si>
    <t>圆柱亚克力保护罩</t>
  </si>
  <si>
    <t>8mm  透明亚克力 抛光、烤弯、粘接制作，亚克力罩尺寸：直径500mm,高度120mm，</t>
  </si>
  <si>
    <t>6mm亚克力背面uv附车体，平面设计及制作；</t>
  </si>
  <si>
    <t>小船模型</t>
  </si>
  <si>
    <t>材质工艺：ABS/合金/3D树脂</t>
  </si>
  <si>
    <t>展台尺寸：1200mm（长）*800mm(宽）*7605mm（宽）
主体：采用2.0mm冷轧钢板+30*1.5mm镀锌方管激光切割下料、数控冲压、数控折弯、氩弧焊接等制作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
台面：定制颜色杜邦可立耐人造石12mm  烤弯、折弯、粘接、抛光；</t>
  </si>
  <si>
    <t>定制延时电路</t>
  </si>
  <si>
    <t>流态万千</t>
  </si>
  <si>
    <t>循环水装置</t>
  </si>
  <si>
    <t>水泵2台，PPR管件，气泡出水口：30件，</t>
  </si>
  <si>
    <t>304不锈钢水箱</t>
  </si>
  <si>
    <t>304不锈钢水箱2.0版,  上下水：PPR管件，</t>
  </si>
  <si>
    <t>流水装置</t>
  </si>
  <si>
    <t>六种不同流水装置盒， 材质：8mm  彩色亚克力 抛光、烤弯、粘接制作，亚克力罩尺寸：1500mm（长）*300mm(宽）*40mm（高）；</t>
  </si>
  <si>
    <t>工业风定制展柜</t>
  </si>
  <si>
    <t>展柜尺寸：3640mm（长）*500mm(宽）*2800mm（高）
主体：采用2.0mm冷轧钢板+30*1.5mm镀锌方管激光切割下料、数控冲压、数控折弯、氩弧焊接等制作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</t>
  </si>
  <si>
    <t>感应延时电路制作</t>
  </si>
  <si>
    <t>水中的螺旋桨</t>
  </si>
  <si>
    <t>螺旋桨转动机构</t>
  </si>
  <si>
    <t>304不锈钢手轮：4个，304不锈钢主动轴：4个，304不锈钢螺旋桨叶片：4种，不锈钢立式轴承：8件，不锈钢压力轴承：4个，</t>
  </si>
  <si>
    <t>亚克力水盒</t>
  </si>
  <si>
    <t>12毫米透明亚克力抛光，折弯，倒角，粘接等制作：
尺寸：1600m长，380mm宽，360mm高：4件</t>
  </si>
  <si>
    <t>展台尺寸：1990mm（长）*1970mm(宽）*765mm（高）
主体：采用2.0mm冷轧钢板+30*1.5mm镀锌方管激光切割下料、数控冲压、数控折弯、氩弧焊接等制作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
台面：定制颜色杜邦可立耐人造石12mm  烤弯、折弯、粘接、抛光</t>
  </si>
  <si>
    <t>液体：纯净水160升，
上下水：PPR管件</t>
  </si>
  <si>
    <t>调距浆和襟翼舵</t>
  </si>
  <si>
    <t>材质工艺：ABS/合金/3D树脂；金属支架；减速电机；
洪波按钮；电动推杆</t>
  </si>
  <si>
    <t>襟翼舵转动机构</t>
  </si>
  <si>
    <t>材质工艺：ABS/合金/3D树脂；传动杆；皮带齿轮：2件；线位：1套
堕轮机构：1套</t>
  </si>
  <si>
    <t>8mm  透明亚克力 抛光、烤弯、粘接制作，亚克力罩尺寸：1770mm（长）*560mm(宽）*600mm（高）；；</t>
  </si>
  <si>
    <t>展台尺寸：2000mm（长）*1200mm(宽）*765mm（高）
主体：采用2.0mm冷轧钢板+30*1.5mm镀锌方管激光切割下料、数控冲压、数控折弯、氩弧焊接等制作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
台面：定制颜色杜邦可立耐人造石12mm  烤弯、折弯、粘接、抛光</t>
  </si>
  <si>
    <t>延时电路制作</t>
  </si>
  <si>
    <t>听音识船</t>
  </si>
  <si>
    <t>50寸一体机显示屏</t>
  </si>
  <si>
    <t>CPU：I5-10400F
内存：8G 
硬盘：256G
显卡：3050
系统：windows 10 操作系统</t>
  </si>
  <si>
    <t>工业风金属压条</t>
  </si>
  <si>
    <t>主体：采用2.0mm冷轧钢板激光切割下料、数控冲压、数控折弯、氩弧焊接等制作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</t>
  </si>
  <si>
    <t>功 率:60W灵敏度:&gt;85dB频响范围:80Hz-20KHZ定压输入:70-100V产品重量:x3.25kg喇叭单元:6寸产品尺寸:300nm高)*216(宽)mm*194(厚)mm</t>
  </si>
  <si>
    <t>频率响应:20Hz-20KHz输出功率:150W蓝牙版本:5.0信噪比:≥76dB失真度:≤0.1%
输入规格:220V~50HZ接口:USB、SD、音频输入、音频输出、双话筒接口产品尺寸:300mm(宽)*200mm(厚)*65mm(高)</t>
  </si>
  <si>
    <t>按钮</t>
  </si>
  <si>
    <t>红波按钮：24V</t>
  </si>
  <si>
    <t>交互软件及各类船只相关视频多媒体内容制作</t>
  </si>
  <si>
    <t>声纳探测</t>
  </si>
  <si>
    <t>水下测绘装置</t>
  </si>
  <si>
    <t>飞机模型，船只模型，旋转水轮，摇动手杆，</t>
  </si>
  <si>
    <t>净水装置</t>
  </si>
  <si>
    <t>循环水泵，PPR管路，单向水阀，</t>
  </si>
  <si>
    <t>水下实音装置</t>
  </si>
  <si>
    <t>传声传感器，听筒，防水发声源，</t>
  </si>
  <si>
    <t>17寸触摸一体机</t>
  </si>
  <si>
    <t>304不锈钢水槽</t>
  </si>
  <si>
    <t>2.0版304不锈钢板：数控冲压、数控折弯、氩弧焊接等制作</t>
  </si>
  <si>
    <t>展台尺寸：1970mm（长）*1570mm(宽）*1970mm（高）
主体：采用2.0mm冷轧钢板+30*1.5mm镀锌方管激光切割下料、数控冲压、数控折弯、氩弧焊接等制作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
台面：定制颜色杜邦可立耐人造石12mm  烤弯、折弯、粘接、抛光</t>
  </si>
  <si>
    <t>说明牌及背景图文</t>
  </si>
  <si>
    <t>6mm亚克力背面uv附车体，平面设计及制作；背景图文：定制防水油画布，</t>
  </si>
  <si>
    <t>互动软件及声纳探测多媒体内容制作</t>
  </si>
  <si>
    <t>重力破冰船</t>
  </si>
  <si>
    <t>雪龙2号模型</t>
  </si>
  <si>
    <t>手轮</t>
  </si>
  <si>
    <t>20mm透明亚克力手轮，电子转动开关，</t>
  </si>
  <si>
    <t>46寸触摸一体机</t>
  </si>
  <si>
    <t>展台尺寸：1200mm（长）*765mm(高）*800mm（宽）
主体：采用2.0mm冷轧钢板+40*1.5mm镀锌方管激光切割下料、数控冲压、数控折弯、氩弧焊接等制作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
台面：定制颜色杜邦可立耐人造石12mm  烤弯、折弯、粘接、抛光</t>
  </si>
  <si>
    <t>交互软件及雪龙2号相关视频多媒体内容制作</t>
  </si>
  <si>
    <t>科学号”海洋综合考察船</t>
  </si>
  <si>
    <t>50寸触摸透明屏</t>
  </si>
  <si>
    <t>单屏显示面积：1077*608mm
像素点间距：0.9405(H)x0.9405(V)
透明度：85%
信号格式：NTSC、PAL、408I、576、480P、576P、720P、1080I
功率：24v/160w  x  6
电源：G:AC100V-240V 50/60Hz</t>
  </si>
  <si>
    <t>工业风金属展柜</t>
  </si>
  <si>
    <t>科学号海洋综合考察船模型</t>
  </si>
  <si>
    <t>工控主机</t>
  </si>
  <si>
    <t>CPU：I7-10700F
内存：8G 
硬盘：256G
电源：750w
主板：B560
显卡：3060
系统：windows 10 操作系统</t>
  </si>
  <si>
    <t>交互软件及科学号相关视频多媒体内容制作</t>
  </si>
  <si>
    <t>天鲲号</t>
  </si>
  <si>
    <t>天鲲号模型</t>
  </si>
  <si>
    <t>材质工艺：ABS/合金/3D树脂，</t>
  </si>
  <si>
    <t>铰刀模型</t>
  </si>
  <si>
    <t>材质工艺：ABS/合金/3D树脂，数量：3套</t>
  </si>
  <si>
    <t>46寸一体机</t>
  </si>
  <si>
    <t>识别平台</t>
  </si>
  <si>
    <t>土制模块，铰刀模块，亚克力手轮，可调速电机，红波按钮，</t>
  </si>
  <si>
    <t>展台尺寸：5480mm（长）*3030mm(高）*820mm（宽）
主体：采用2.0mm冷轧钢板+40*1.5mm镀锌方管激光切割下料、数控冲压、数控折弯、氩弧焊接等制作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
台面：定制颜色杜邦可立耐人造石12mm  烤弯、折弯、粘接、抛光</t>
  </si>
  <si>
    <t>交互软件及天鲲号相关视频多媒体内容制作</t>
  </si>
  <si>
    <t>海洋观测</t>
  </si>
  <si>
    <t>50寸液晶拼接屏</t>
  </si>
  <si>
    <t>尺寸：50”
拼缝： 3.5mm（模组存在工艺波动，波动范围3.9mm~4.3mm）
背光类型： D-LED
分辨率 ：1920×1080
显示尺寸（mm ）：1209.6 (H) × 680.4(V)
像素点距（um）： 210(H) × 630(V)
响应时间： 8ms (typ.)
亮度: Type450nit--Min：400nit  
亮度均匀性: Type85 
可视角度: 178°（垂直，水平）
对比度: Typ.1200 Min.900
色彩度: 16.7M (8bit)
色饱和度:(x% NTSC) typ70%Min68% 
显示比例 :16:9
刷新频率: 60Hz
IR -IN接口：*1
USB接口* *1
HDMI输入接口： *1
DVI -D输入接口：*1
CVBS输入接口：*1
VGA 输入接口： *1
RS232 (RJ45)： RS232-IN x1; RS232-OUT x2
裸机外形尺寸：（W x D x H） 1213.7×684.5×112mm
包装尺寸： 1343 *275 *808mm（双包）
外壳材料： 钣金
外壳颜色： 黑色
墙支撑： 8-M6 螺丝孔600mm*400mm
电源输入电压： 100 V ~ 240 V/AC，50/60 Hz
整机功率： ≤225W
待机功率： &lt;0.5W
工作温度： 0℃～50℃
工作湿度 ：10%～80% RH Non-Condensing
储存温度： -20℃～60℃
储存湿度： 10%～80% RH Non-Condensing
OSD： 英简中
1.5m电源线： *1
2.0m网线： *1
1.8mHDMI信号线： *1
合格证： *1
说明书： *1
保修卡： *1</t>
  </si>
  <si>
    <t>42寸触摸一体机</t>
  </si>
  <si>
    <t>多屏宝</t>
  </si>
  <si>
    <t>定制支持1*3多屏播放等</t>
  </si>
  <si>
    <t>展柜尺寸：3200mm（长）*1100mm(宽）*760mm（宽）
主体：采用2.0mm冷轧钢板+40*1.5mm镀锌方管激光切割下料、数控冲压、数控折弯、氩弧焊接等制作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
台面：定制颜色杜邦可立耐人造石12mm  烤弯、折弯、粘接、抛光；</t>
  </si>
  <si>
    <t>门锁、美工螺丝、USB延长线等辅料均使用业内标准材料，不易老化、损耗</t>
  </si>
  <si>
    <t>交互软件及海洋观测相关视频多媒体内容制作</t>
  </si>
  <si>
    <t>船舶驾驶</t>
  </si>
  <si>
    <t>50寸液晶显示屏</t>
  </si>
  <si>
    <t>数量：4台，4K多彩显示屏，通电自动开机，自动播放，</t>
  </si>
  <si>
    <t>19寸触摸一体机</t>
  </si>
  <si>
    <t>数量：3台
CPU：I5-10400F
内存：8G 
硬盘：256G
显卡：3050
系统：windows 10 操作系统</t>
  </si>
  <si>
    <t>定制支持1*4多屏播放等</t>
  </si>
  <si>
    <t>方向舵机构</t>
  </si>
  <si>
    <t>材质工艺：ABS/合金/3D树脂，转动开关，</t>
  </si>
  <si>
    <t>展台尺寸：3953mm（长）1000mm(高）*900mm（宽）
主体：采用2.0mm冷轧钢板+2.0金属网眼板+40*1.5mm镀锌方管激光切割下料、数控冲压、数控折弯、氩弧焊接等制作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
台面：定制颜色杜邦可立耐人造石12mm  烤弯、折弯、粘接、抛光；</t>
  </si>
  <si>
    <t>交互软件及船舶驾驶相关视频多媒体内容制作</t>
  </si>
  <si>
    <t>海底资源</t>
  </si>
  <si>
    <t>品牌：爱普生 CB-2155W
分比率：1280x800(WXGA)
亮度：5000流明
对比度：15000:1
变焦比：1-1.6
投影尺寸：29~280英寸
投影距离：0.85~13.71米
显示格式：16:10
梯形矫正：水平/垂直 ±30 度，快速四角调节
无线网卡：内置
扬声器：16W
外形尺寸：377 x 101 x 291 mm
重量：约 4.3 kg</t>
  </si>
  <si>
    <t>石墨烯导电投影板</t>
  </si>
  <si>
    <t>采集雷达信号,转化屏幕信号来互动，
最大可互动面积：15*8m
外观：看不到电机转动，TOF检测技术
扫描半径：10米，黑色物体仅7米左右
接口：网口直连，不通过转接板
角分辨率（物体辨识角度）：0.36°,
防护等级：防水等级IP65
帧速：25 fps，
识别角度：270°
导电系统：</t>
  </si>
  <si>
    <t>海底矿物质模型</t>
  </si>
  <si>
    <t>展柜尺寸：1800mm（长）*4000mm(高）*500mm（宽）
主体：采用2.0mm冷轧钢板+2.0金属网眼板+40*1.5mm镀锌方管激光切割下料、数控冲压、数控折弯、氩弧焊接等制作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</t>
  </si>
  <si>
    <t>交互软件及海底资源相关视频多媒体内容制作</t>
  </si>
  <si>
    <t>海洋温度</t>
  </si>
  <si>
    <t>滑杆机构</t>
  </si>
  <si>
    <t>把手，滑块，滑道，电子感应块，防尘密封条，</t>
  </si>
  <si>
    <t>温度感应条</t>
  </si>
  <si>
    <t>自治加温装置，自治制冷装置，</t>
  </si>
  <si>
    <t>说明牌：6mm亚克力背面uv附车体；工业风水晶字，油画布背景制作；</t>
  </si>
  <si>
    <t>交互软件及海洋温度相关视频多媒体内容制作</t>
  </si>
  <si>
    <t>海洋压力</t>
  </si>
  <si>
    <t>定制手部压力机构</t>
  </si>
  <si>
    <t>微型变频气泵，压力气囊，数量：3件</t>
  </si>
  <si>
    <t>14寸显示屏</t>
  </si>
  <si>
    <t>数量：3台
尺寸：16:9
分比率：1280×800</t>
  </si>
  <si>
    <t>说明牌：6mm亚克力背面uv附车体；工业风水晶字，</t>
  </si>
  <si>
    <t>展台尺寸：2500mm（长）*1200mm(宽）*2200mm（高）
主体：采用2.0mm冷轧钢板+40*1.5mm镀锌方管激光切割下料、数控冲压、数控折弯、氩弧焊接等制作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
台面：定制颜色杜邦可立耐人造石12mm  烤弯、折弯、粘接、抛光；</t>
  </si>
  <si>
    <t>交互软件及海洋压力相关视频多媒体内容制作</t>
  </si>
  <si>
    <t>遥感测海深</t>
  </si>
  <si>
    <t>kinect2.0版本</t>
  </si>
  <si>
    <t>64位(x64)处理器
3.01-GHz 双核处理器
内置USB 3.0总线
4GB RAM
DX11图形适配器</t>
  </si>
  <si>
    <t>展台尺寸：2500mm（长）*1200mm(宽）*2200mm（高）
主体：采用2.0mm冷轧钢板+40*1.5mm镀锌方管激光切割下料、数控冲压、数控折弯、氩弧焊接等制作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
；</t>
  </si>
  <si>
    <t>交互软件及遥感测海深相关视频多媒体内容制作</t>
  </si>
  <si>
    <t>海底地形测绘</t>
  </si>
  <si>
    <t>滑动机构</t>
  </si>
  <si>
    <t>红波按钮24V</t>
  </si>
  <si>
    <t>交互软件及海底地形测绘相关视频多媒体内容制作</t>
  </si>
  <si>
    <t>潜艇的沉浮</t>
  </si>
  <si>
    <t>打气筒机构</t>
  </si>
  <si>
    <t>气囊，把手，输气管，单向气阀</t>
  </si>
  <si>
    <t>玻璃蓄水杠</t>
  </si>
  <si>
    <t>12mm超白钢化玻璃，磨边，无痕粘接，水切割下料，防水等制作，</t>
  </si>
  <si>
    <t>潜水艇互动模型</t>
  </si>
  <si>
    <t>进水仓室，进气仓室，微型氧气泵，微型抽水泵，
材质：ABS/合金/3D树脂，</t>
  </si>
  <si>
    <t>展柜尺寸：5600mm（长）*800mm(宽）*255mm（高）
主体：采用2.0mm冷轧钢板+80*1.5mm镀锌方管激光切割下料、数控冲压、数控折弯、氩弧焊接等制作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
台面：定制颜色杜邦可立耐人造石12mm  烤弯、折弯、粘接、抛光；</t>
  </si>
  <si>
    <t>潜艇的声波通信</t>
  </si>
  <si>
    <t>听筒机构</t>
  </si>
  <si>
    <t>304不锈钢听筒，水下识别器，水下声音转换器，</t>
  </si>
  <si>
    <t>话筒</t>
  </si>
  <si>
    <t>304不锈钢外壳，麦克风，水下声音转换器，</t>
  </si>
  <si>
    <t>展台尺寸：1000mm（长）*1000mm(宽）*760mm（宽）
主体：采用2.0mm冷轧钢板+30*1.5mm镀锌方管激光切割下料、数控冲压、数控折弯、氩弧焊接等制作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
台面：定制颜色杜邦可立耐人造石12mm  烤弯、折弯、粘接、抛光；</t>
  </si>
  <si>
    <t>交互软件及潜艇的声波通信相关视频多媒体内容制作</t>
  </si>
  <si>
    <t>奋斗者号</t>
  </si>
  <si>
    <t>奋斗者号模型</t>
  </si>
  <si>
    <t>模型比例：1比1，
材料：玻璃钢，4×1.5采用2.0mm冷轧钢板+2.0金属网眼板+10mm透明亚克力板+18mm欧松板+40*1.5mm镀锌方管激光切割下料、数控冲压、数控折弯、氩弧焊接等制作；
表面：抛光打磨；去除表面油污、焊渣等杂质，原子灰找平修补，高温烘干后打磨平整，喷涂防锈底漆，二次打磨，采用汽车漆喷漆，高温烘烤至规定温度时长；</t>
  </si>
  <si>
    <t>舵机：4个，材质工艺：ABS/合金/3D树脂，摇杆机构，</t>
  </si>
  <si>
    <t>不锈钢护栏</t>
  </si>
  <si>
    <t>10mm超白钢化玻璃，304圆管扶手及立柱，塑胶地台，金属收边条，</t>
  </si>
  <si>
    <t>通电自启，多彩液晶显示屏，自动播放多媒体，</t>
  </si>
  <si>
    <t>推杆机构</t>
  </si>
  <si>
    <t>推杆装置，操作仪表盘模型，</t>
  </si>
  <si>
    <t>频率响应：20Hz-20KHz
输出功率：150W
蓝牙版本：5.0
信噪比：≥76dB
失真度：≤0.1%
输入规格：220V~50Hz
接口：USB、SD、音频输入、音频输出、双话筒接口
产品尺寸：300mm(宽)*200mm(厚)*65mm(高)</t>
  </si>
  <si>
    <t>功 率：60W
灵敏度：≥85dB
频响范围：80Hz-20KHz
定压输入：70-100V
产品重量：≈3.25kg
喇叭单元:6寸
产品尺寸：300nm(高）*216（宽）mm*194（厚）mm</t>
  </si>
  <si>
    <t>交互软件及奋斗者号相关视频多媒体内容制作</t>
  </si>
  <si>
    <t>七龙探海</t>
  </si>
  <si>
    <t>定制支持3*3多屏播放等</t>
  </si>
  <si>
    <t>尺寸：55”
拼缝： 3.5mm（模组存在工艺波动，波动范围3.9mm~4.3mm）
背光类型： D-LED
分辨率 ：1920×1080
显示尺寸（mm ）：1209.6 (H) × 680.4(V)
像素点距（um）： 210(H) × 630(V)
响应时间： 8ms (typ.)
亮度: Type450nit--Min：400nit  
亮度均匀性: Type85 
可视角度: 178°（垂直，水平）
对比度: Typ.1200 Min.900
色彩度: 16.7M (8bit)
色饱和度:(x% NTSC) typ70%Min68% 
显示比例 :16:9
刷新频率: 60Hz
IR -IN接口：*1
USB接口* *1
HDMI输入接口： *1
DVI -D输入接口：*1
CVBS输入接口：*1
VGA 输入接口： *1
RS232 (RJ45)： RS232-IN x1; RS232-OUT x2
裸机外形尺寸：（W x D x H） 1213.7×684.5×112mm
包装尺寸： 1343 *275 *808mm（双包）
外壳材料： 钣金
外壳颜色： 黑色
墙支撑： 8-M6 螺丝孔600mm*400mm
电源输入电压： 100 V ~ 240 V/AC，50/60 Hz
整机功率： ≤225W
待机功率： &lt;0.5W
工作温度： 0℃～50℃
工作湿度 ：10%～80% RH Non-Condensing
储存温度： -20℃～60℃
储存湿度： 10%～80% RH Non-Condensing
OSD： 英简中
1.5m电源线： *1
2.0m网线： *1
1.8mHDMI信号线： *1
合格证： *1
说明书： *1
保修卡： *1</t>
  </si>
  <si>
    <t>55寸拼接屏壁挂液压支架</t>
  </si>
  <si>
    <t>通用拼接屏壁挂前维护液压支架电视墙嵌入挂架</t>
  </si>
  <si>
    <t>CPU：I5-10400F
内存：8G 
硬盘：256G
显卡：3050
系统：windows 10 操作系统
定制异形操作台</t>
  </si>
  <si>
    <t>展台尺寸：3800mm（长）*2600mm(高）*200mm（宽）
主体：采用2.0mm冷轧钢板+2.0金属网眼板+10mm透明亚克力板+18mm欧松板+40*1.5mm镀锌方管激光切割下料、数控冲压、数控折弯、氩弧焊接等制作；
表面：抛光打磨；去除表面油污、焊渣等杂质，原子灰找平修补，高温烘干后打磨平整，喷涂防锈底漆，二次打磨，采用汽车漆喷漆，高温烘烤至规定温度时长；</t>
  </si>
  <si>
    <t>交互软件及七龙探海相关视频多媒体内容制作</t>
  </si>
  <si>
    <t>海底钻探</t>
  </si>
  <si>
    <t>转头机构</t>
  </si>
  <si>
    <t>数量：3组，行架：3组，可控减速电机：3个，转头模型：3个，
转头模型材质：ABS/合金/3D树脂，45号钢主轴，</t>
  </si>
  <si>
    <t>展台尺寸：3800mm（长）*2600mm(高）*200mm（宽）
主体：采用2.0mm冷轧钢板+2.0金属网眼板+10mm透明亚克力板+18mm欧松板+40*1.5mm镀锌方管激光切割下料、数控冲压、数控折弯、氩弧焊接等制作；
表面：抛光打磨；去除表面油污、焊渣等杂质，原子灰找平修补，高温烘干后打磨平整，喷涂防锈底漆，二次打磨，采用汽车漆喷漆，高温烘烤至规定温度时长；台面：定制颜色杜邦可立耐人造石12mm  烤弯、折弯、粘接、抛光；</t>
  </si>
  <si>
    <t>交互软件及海底钻探相关视频多媒体内容制作</t>
  </si>
  <si>
    <t>石油、天然气开采平台</t>
  </si>
  <si>
    <t>石油、天然气开采平台模型</t>
  </si>
  <si>
    <t>材质：ABS/合金/3D树脂，</t>
  </si>
  <si>
    <t>交互软件及石油、天然气开采平台相关视频多媒体内容制作</t>
  </si>
  <si>
    <t>可燃冰开采平台</t>
  </si>
  <si>
    <t>可燃冰开采平台模型</t>
  </si>
  <si>
    <t>交互软件及可燃冰开采平台相关视频多媒体内容制作</t>
  </si>
  <si>
    <t>981石油钻井平台</t>
  </si>
  <si>
    <t>981石油钻井平台互动模型</t>
  </si>
  <si>
    <t>材质：ABS/合金/3D树脂，可调减速电机，连续凸轮机构，</t>
  </si>
  <si>
    <t>8mm  透明亚克力 抛光、烤弯、粘接制作，</t>
  </si>
  <si>
    <t>红波按钮</t>
  </si>
  <si>
    <t>展台尺寸：3800mm（长）*2600mm(高）*200mm（宽）
主体：采用2.0mm冷轧钢板+2.0金属网眼板+10mm透明亚克力板+18mm欧松板+40*1.5mm镀锌方管激光切割下料、数控冲压、数控折弯、氩弧焊接等制作；
表面：抛光打磨；去除表面油污、焊渣等杂质，原子灰找平修补，高温烘干后打磨平整，喷涂防锈底漆，二次打磨，采用汽车漆喷漆，高温烘烤至规定温度时长；
台面：定制颜色杜邦可立耐人造石12mm  烤弯、折弯、粘接、抛光；</t>
  </si>
  <si>
    <t>交互软件及981石油钻井平台相关视频多媒体内容制作</t>
  </si>
  <si>
    <t>售后服务费用</t>
  </si>
  <si>
    <t>货物质保期为2年（质保期内免费维护维修及更换零件，需乙方工作人员到现场时不得超出72小时，所产生的所有费用由乙方承担。）自货物安装调试合格次日起算。</t>
  </si>
  <si>
    <t>全海深无人无缆潜水器</t>
  </si>
  <si>
    <t>全海深无人无缆潜水器模型</t>
  </si>
  <si>
    <t>46寸显示器</t>
  </si>
  <si>
    <t>通电自启，自动播放多媒体视频，</t>
  </si>
  <si>
    <t>全海深无人无缆潜水器相关视频多媒体内容制作</t>
  </si>
  <si>
    <t>海洋有多深（布展）</t>
  </si>
  <si>
    <t>灯箱图文展板</t>
  </si>
  <si>
    <t>12V效果灯，：6mm亚克力背面uv附车体；工业风水晶字，油画布背景制作；</t>
  </si>
  <si>
    <t>中国钻探蓝图（布展）</t>
  </si>
  <si>
    <t>造船工程师摇篮哈尔滨工程大学相关视频</t>
  </si>
  <si>
    <t>工业风金属电视框</t>
  </si>
  <si>
    <t>主体：采用2.0mm冷轧钢板+2.0金属网眼板+10mm透明亚克力板+18mm欧松板 激光切割下料、数控冲压、数控折弯、氩弧焊接等制作；
表面：抛光打磨；去除表面油污、焊渣等杂质，原子灰找平修补，高温烘干后打磨平整，喷涂防锈底漆，二次打磨，采用汽车漆喷漆，高温烘烤至规定温度时长；</t>
  </si>
  <si>
    <t>50寸显示屏</t>
  </si>
  <si>
    <t>造船工程师摇篮——哈尔滨工程大学（布展）相关视频多媒体内容制作</t>
  </si>
  <si>
    <t xml:space="preserve">中国船舶集团有限公司第七〇三研究所（布展）
</t>
  </si>
  <si>
    <t>中国船舶集团有限公司第七〇三研究所（布展）相关视频多媒体内容制作</t>
  </si>
  <si>
    <t>黑龙江省科技馆能原材料展区补充项目</t>
  </si>
  <si>
    <t>审核单价</t>
  </si>
  <si>
    <t>龙江航天科技成果</t>
  </si>
  <si>
    <t>55寸液晶拼接屏</t>
  </si>
  <si>
    <t>32寸触摸一体机</t>
  </si>
  <si>
    <t>交互软件及龙江航天相关视频多媒体内容制作</t>
  </si>
  <si>
    <t>驭风启航</t>
  </si>
  <si>
    <t>换屏轨道机构</t>
  </si>
  <si>
    <t>55寸屏幕滑动框、定制滑动长轨等</t>
  </si>
  <si>
    <t>滑屏阻尼机构</t>
  </si>
  <si>
    <t>阻尼机构、防撞机构；</t>
  </si>
  <si>
    <t>55寸触摸显示器</t>
  </si>
  <si>
    <t>尺寸 55英寸"
显示面积/模式 1209.8*680.4
最大分辨率 1920x1080
亮度 350cd/m2
对比度 4000:1
可视角度 (上/下/左/右):89°/89°/89°/89°
响应时间 5.5ms
色彩 1073.7M色
操作温度 0℃~50℃
保存温度 -20℃~60℃
操作湿度 10%~90%
存储湿度 10%~90%
可靠性 30000h
供电电源 100V~240V AC
功率总消耗 ≤182W
安装方式 壁挂式
外观颜色 银黑色</t>
  </si>
  <si>
    <t>感应红外传感设备</t>
  </si>
  <si>
    <t>自制视频红外传感器等</t>
  </si>
  <si>
    <t>图文设计制作</t>
  </si>
  <si>
    <t>说明牌：6mm亚克力背面uv附车体；工业风水晶字，油画布背景制作；流水灯等</t>
  </si>
  <si>
    <t>展台尺寸：3500mm（长）*2600mm(高）*600mm（宽）
主体：采用2.0mm冷轧钢板+2.0金属网眼板+10mm透明亚克力板+18mm欧松板+40*1.5mm镀锌方管激光切割下料、数控冲压、数控折弯、氩弧焊接等制作；
表面：抛光打磨；去除表面油污、焊渣等杂质，原子灰找平修补，高温烘干后打磨平整，喷涂防锈底漆，二次打磨，采用汽车漆喷漆，高温烘烤至规定温度时长；</t>
  </si>
  <si>
    <t>切换视频软件及龙江贡献节点视频多媒体内容制作</t>
  </si>
  <si>
    <t>4D打印</t>
  </si>
  <si>
    <t>3D打印机</t>
  </si>
  <si>
    <t>操作系统 Windows ,Vista 7,Linux,Mac0x
机身材质 全金属材质+亚克力
平台材质 铝合金底板+高温贴纸
打印原理 熔融沉积型（FDM）
打印尺寸 300*300*400mm
机器尺寸 470*560*700mm
机器重量 38kg
打印方式 支持SD卡拔插及USB连接
打印精度 0.1mm
打印速度 30-150mm/s
打印层厚 0.1-0.4mm
喷头数量 单/双(可定做双喷头）
喷头直径 标配0.4mm
喷头温度 280℃
平台温度 80C°
支持材料 PLA/ABS/PHA/HIPS/PETG/TPU/碳纤维等
材料直径 1.75mm
推荐耗材 PLA(环保材料,安全无毒)
切片软件 Cura
软件语言 中/英/俄（八种语言)
文件格式 stl;Gcode;obj;dae;amf;bmp;jpg
电源输出 DC 24V
电源输入 AC100v-240v 50Hz/60Hz
功率 360W
环境要求 15-35℃，湿度20-50%
断电续打 支持
断料检测 支持
中途换料 支持
自动关机 /
挤出结构 近端送丝</t>
  </si>
  <si>
    <t>展台尺寸：1000mm（长）*750mm(高）*800mm（宽）
主体：采用2.0mm冷轧钢板+40*1.5mm镀锌方管激光切割下料、数控冲压、数控折弯、氩弧焊接等制作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
台面：定制颜色杜邦可立耐人造石12mm  烤弯、折弯、粘接、抛光；</t>
  </si>
  <si>
    <t>软件内容制作</t>
  </si>
  <si>
    <t>定制3D转4D材料打印软件</t>
  </si>
  <si>
    <t>记忆复合材料</t>
  </si>
  <si>
    <t>4d记忆复合材料简易模型</t>
  </si>
  <si>
    <t>定制4D材料打印模型</t>
  </si>
  <si>
    <t>通电机构</t>
  </si>
  <si>
    <t>洪波按钮、通电机构等</t>
  </si>
  <si>
    <t>加热机构</t>
  </si>
  <si>
    <t>洪波按钮、加热机构等</t>
  </si>
  <si>
    <t>光照机构</t>
  </si>
  <si>
    <t>洪波按钮、光照机构等</t>
  </si>
  <si>
    <t>8mm  透明亚克力 抛光、烤弯、粘接制作，亚克力罩尺寸：700mm（长）*500mm(宽）*500mm（高）</t>
  </si>
  <si>
    <t>展台尺寸：2500mm（长）*800mm(宽）*760mm（宽）
主体：采用2.0mm冷轧钢板+30*1.5mm镀锌方管激光切割下料、数控冲压、数控折弯、氩弧焊接等制作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
台面：定制颜色杜邦可立耐人造石12mm  烤弯、折弯、粘接、抛光；</t>
  </si>
  <si>
    <t>电控延时电路制作</t>
  </si>
  <si>
    <t>仿象鼻机器人</t>
  </si>
  <si>
    <t>金属展示架</t>
  </si>
  <si>
    <t>根据展示实物定制相对应金属展示架</t>
  </si>
  <si>
    <t>电从哪里来</t>
  </si>
  <si>
    <t>风能发电模型互动机构</t>
  </si>
  <si>
    <t>洪波按钮，实景风能发电模型互动机构等</t>
  </si>
  <si>
    <t>水力发电模型互动机构</t>
  </si>
  <si>
    <t>洪波按钮，实景水力发电模型互动机构等</t>
  </si>
  <si>
    <t>太阳能发电模型互动机构</t>
  </si>
  <si>
    <t>洪波按钮，实景太阳能发电模型互动机构等</t>
  </si>
  <si>
    <t>火力发电模型互动机构</t>
  </si>
  <si>
    <t>洪波按钮，实景火力发电模型互动机构等</t>
  </si>
  <si>
    <t>核能发电模型互动机构</t>
  </si>
  <si>
    <t>洪波按钮，实景核能发电模型互动机构等</t>
  </si>
  <si>
    <t>8mm  透明亚克力 抛光、烤弯、粘接制作，亚克力罩尺寸：750mm（长）*600mm(宽）*560mm（高）</t>
  </si>
  <si>
    <t>展台尺寸：5750mm（长）*3000mm(高）*800mm（宽）
主体：采用2.0mm冷轧钢板+2.0金属网眼板+10mm透明亚克力板+18mm欧松板+40*1.5mm镀锌方管激光切割下料、数控冲压、数控折弯、氩弧焊接等制作；
表面：抛光打磨；去除表面油污、焊渣等杂质，原子灰找平修补，高温烘干后打磨平整，喷涂防锈底漆，二次打磨，采用汽车漆喷漆，高温烘烤至规定温度时长；</t>
  </si>
  <si>
    <t>电机厂展示</t>
  </si>
  <si>
    <t>锅炉厂展示</t>
  </si>
  <si>
    <t>汽轮机厂展示</t>
  </si>
  <si>
    <t>齿轮自行车</t>
  </si>
  <si>
    <t>定制异形自行车机构</t>
  </si>
  <si>
    <t>展台尺寸：1500mm（长）*830mm(高）*500mm（宽）
主体：采用2.0mm冷轧钢板+40*1.5mm镀锌方管激光切割下料、数控冲压、数控折弯、氩弧焊接等制作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</t>
  </si>
  <si>
    <t>古戈尔齿轮传动机构</t>
  </si>
  <si>
    <t>互动手轮、同尺PE齿轮不少于80件、主动轴、轴承等；</t>
  </si>
  <si>
    <t>齿轮传动比互动机构</t>
  </si>
  <si>
    <t>主动轴、轴承、不同尺齿轮4组、传动比数字显示块等；</t>
  </si>
  <si>
    <t>玻璃护罩及铝材框</t>
  </si>
  <si>
    <t>4040D铝型材、12mm超白钢化玻璃；精磨、粘接制作；玻璃保护罩尺寸：2000mm（长）*800mm(宽）*900mm（高）</t>
  </si>
  <si>
    <t>龙江制造</t>
  </si>
  <si>
    <t>抽油磕头机传动机构</t>
  </si>
  <si>
    <t>金属机加工件、主轴伞齿、焊接金属外型、可调速电机等</t>
  </si>
  <si>
    <t>四程活塞传动机构</t>
  </si>
  <si>
    <t>C3型集装箱平车传动机构</t>
  </si>
  <si>
    <t>内燃汽轮机传动机构</t>
  </si>
  <si>
    <t>自由锻造水压机传动机构</t>
  </si>
  <si>
    <t>连续驱动摩擦焊机传动机构</t>
  </si>
  <si>
    <t>民航发动机传动机构</t>
  </si>
  <si>
    <t>直9EC-尾桨传动机构</t>
  </si>
  <si>
    <t>蒸汽涡轮发动机传动机构</t>
  </si>
  <si>
    <t>3D打印金属中心部件、金属机加工件、主轴伞齿、焊接金属外型、可调速电机等</t>
  </si>
  <si>
    <t>水轮发电机传动机构</t>
  </si>
  <si>
    <t>潜水器传动机构</t>
  </si>
  <si>
    <t>纤维缠绕传动机构</t>
  </si>
  <si>
    <t>空间站机械臂传动机构</t>
  </si>
  <si>
    <t>手动机械互动机构</t>
  </si>
  <si>
    <t>6件基础机械结构、手轮互动传动；</t>
  </si>
  <si>
    <t>设备浮雕</t>
  </si>
  <si>
    <t>长征5b火箭模型、空间站模型、核电锅炉模型、直升机等</t>
  </si>
  <si>
    <t>展台尺寸：5040mm（长）*3540mm(高）*520mm（宽）
主体：采用2.0mm冷轧钢板+2.0金属网眼板+10mm透明亚克力板+18mm欧松板+40*1.5mm镀锌方管激光切割下料、数控冲压、数控折弯、氩弧焊接等制作；
表面：抛光打磨；去除表面油污、焊渣等杂质，原子灰找平修补，高温烘干后打磨平整，喷涂防锈底漆，二次打磨，采用汽车漆喷漆，高温烘烤至规定温度时长；</t>
  </si>
  <si>
    <t>龙江工匠精神</t>
  </si>
  <si>
    <t>智能手势互动装置</t>
  </si>
  <si>
    <t>直角LED大屏幕</t>
  </si>
  <si>
    <t>室内p2.5led屏组,单组尺寸320*160mm;整体屏幕尺寸：1750*5000mm</t>
  </si>
  <si>
    <t>工业风龙门吊定制展墙</t>
  </si>
  <si>
    <t>展台尺寸：5500mm（长）*3500mm(高）*660mm（宽）
主体：采用2.0mm冷轧钢板+2.0金属网眼板+40*1.5mm镀锌方管激光切割下料、数控冲压、数控折弯、氩弧焊接等制作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</t>
  </si>
  <si>
    <t>手势控制软件及龙江工匠精神多媒体内容制作</t>
  </si>
  <si>
    <t>中国航天员</t>
  </si>
  <si>
    <t>透明led屏幕</t>
  </si>
  <si>
    <t>1.LED发光芯片
2.像素间距：≤3.91mm 。
3.LED封装：SMD1921
4.模组尺寸：1000X1000
5.箱体分辨率256*128点；
6.物理像素密度：≥32768点像素/平方米；
7.亮度：矫正后≥2800CD/㎡-3000CD/㎡
8.对比度：1500：1；
9.模组亮度均匀性：LGJ≥99%
10.屏幕水平可视视角：≥170°；
屏幕垂直可视视角：≥160°；
11.最佳视距：3米~50米；</t>
  </si>
  <si>
    <t>展柜尺寸：1920mm（长）*2050mm(高）*200mm（宽）
主体：采用2.0mm冷轧钢板+40*1.5mm镀锌方管激光切割下料、数控冲压、数控折弯、氩弧焊接等制作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</t>
  </si>
  <si>
    <t>多媒体内容制作</t>
  </si>
  <si>
    <t>制作关于中国航天员相关视频，不小于600秒；</t>
  </si>
  <si>
    <t>中国一重自由锻造水压机</t>
  </si>
  <si>
    <t>中国一重自由锻造水压机传动机构</t>
  </si>
  <si>
    <t>伺服减速电机、定制液压轴缸、水闸开关、干冰机等等</t>
  </si>
  <si>
    <t>电脑版显示器</t>
  </si>
  <si>
    <t>55寸一体机</t>
  </si>
  <si>
    <t>中国一重自由锻造水压机整体模型</t>
  </si>
  <si>
    <t>模型尺寸：4000mm（长）*5000mm(高）*2000mm（宽）
主体：采用2.0mm冷轧钢板+碳钢圆管+40*1.5mm镀锌方管激光切割下料、数控冲压、数控折弯、滚板、氩弧焊接等制作
表面：抛光打磨；去除表面油污、焊渣等杂质，原子灰找平修补，高温烘干后打磨平整，喷涂防锈底漆，二次打磨，采用汽车漆喷漆，高温烘烤至规定温度时长；</t>
  </si>
  <si>
    <t>定制电路控制</t>
  </si>
  <si>
    <t>制作关于中国一重相关视频，不小于300秒；</t>
  </si>
  <si>
    <t>制作关于自由锻造水压机原理视频，不小于300秒；</t>
  </si>
  <si>
    <t>飞机上的机械结构</t>
  </si>
  <si>
    <t>起落架互动机构</t>
  </si>
  <si>
    <t>亚克力首轮、滚齿皮带传动、定制起落架金属结构传动等</t>
  </si>
  <si>
    <t>客机舱门互动机构</t>
  </si>
  <si>
    <t>亚克力首轮、滚齿皮带传动、定制舱门金属结构传动等</t>
  </si>
  <si>
    <t>襟翼互动传动结构</t>
  </si>
  <si>
    <t>亚克力首轮、滚齿皮带传动、定制襟翼金属结构传动等</t>
  </si>
  <si>
    <t>尾翼互动传动机构</t>
  </si>
  <si>
    <t>亚克力首轮、滚齿皮带传动、定制尾翼金属结构传动等</t>
  </si>
  <si>
    <t>墙面亚克力飞机壁画</t>
  </si>
  <si>
    <t>亚克力浮雕壁画，UV背喷；</t>
  </si>
  <si>
    <t>8mm  透明亚克力 抛光、烤弯、粘接制作，亚克力罩尺寸：650mm（长）*460mm(宽）*560mm（高）</t>
  </si>
  <si>
    <t>展台尺寸：3200mm（长）*1100mm(宽）*760mm（宽）
主体：采用2.0mm冷轧钢板+40*1.5mm镀锌方管激光切割下料、数控冲压、数控折弯、氩弧焊接等制作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
台面：定制颜色杜邦可立耐人造石12mm  烤弯、折弯、粘接、抛光；</t>
  </si>
  <si>
    <t>焊接研究所产品展示</t>
  </si>
  <si>
    <t>8mm  透明亚克力 抛光、烤弯、粘接制作，亚克力罩尺寸：1000mm（长）*2000mm(宽）*350mm（高）</t>
  </si>
  <si>
    <t>制作关于哈尔滨焊接研究所企业相关视频，不小于300秒；</t>
  </si>
  <si>
    <t>顺源机械产品展示</t>
  </si>
  <si>
    <t>升级转轮主从动锥齿轮
机构</t>
  </si>
  <si>
    <t>亚克力转轮、伞齿机构、减速器等</t>
  </si>
  <si>
    <t>制作关于顺源机械企业相关视频，不小于300秒；</t>
  </si>
  <si>
    <t>WJ5AI发动机升级改造</t>
  </si>
  <si>
    <t>展陈专业效果灯</t>
  </si>
  <si>
    <t>根据展示实物定制相对应弱电射灯</t>
  </si>
  <si>
    <t>升级转轮机构</t>
  </si>
  <si>
    <t>亚克力转轮、电源启动器、减速器等</t>
  </si>
  <si>
    <t>根据展示实物定制相对应加重型金属展示架</t>
  </si>
  <si>
    <t>展台尺寸：2800mm（长）*800mm(宽）*255mm（高）
主体：采用2.0mm冷轧钢板+80*1.5mm镀锌方管激光切割下料、数控冲压、数控折弯、氩弧焊接等制作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
台面：定制颜色杜邦可立耐人造石12mm  烤弯、折弯、粘接、抛光；</t>
  </si>
  <si>
    <t>WP-6涡喷六发动机升级改造</t>
  </si>
  <si>
    <t>钢化玻璃保护罩</t>
  </si>
  <si>
    <t>12mm超白钢化玻璃；精磨、粘接制作；玻璃保护罩尺寸：2000mm（长）*800mm(宽）*900mm（高）</t>
  </si>
  <si>
    <t>展台尺寸：5600mm（长）*800mm(宽）*255mm（高）
主体：采用2.0mm冷轧钢板+80*1.5mm镀锌方管激光切割下料、数控冲压、数控折弯、氩弧焊接等制作
表面：抛光打磨；去除表面油污、焊渣等杂质，原子灰找平修补，高温烘干后打磨平整，喷涂防锈底漆，二次打磨，采用汽车漆喷漆，高温烘烤至规定温度时长；
台面：定制颜色杜邦可立耐人造石12mm  烤弯、折弯、粘接、抛光；</t>
  </si>
  <si>
    <t>哈工大产品实物展示</t>
  </si>
  <si>
    <t>8mm  透明亚克力 抛光、烤弯、粘接制作，亚克力罩尺寸：700mm（长）*700mm(宽）*300mm（高）</t>
  </si>
  <si>
    <t>天问一号国旗</t>
  </si>
  <si>
    <t>形状记忆锁紧释放国旗，复合记忆材料制作实物展示（工大研发）</t>
  </si>
  <si>
    <t>天问一号多级展开机构</t>
  </si>
  <si>
    <t>天问一号火星探测器应用装置，复合记忆材料制作实物（工大研发）</t>
  </si>
  <si>
    <t>黑龙江省科技馆机器人项目</t>
  </si>
  <si>
    <t>冰雪大世界</t>
  </si>
  <si>
    <t>AR交互工业触控一体机</t>
  </si>
  <si>
    <t xml:space="preserve">外观：旋转五金支架1套
尺寸：500*500*1400～1700mm                                                       
电源：220V-12V                                                                                 
系统：win10 21尺
平板机：  屏幕参数 21 寸  
灰阶响应时间：5ms
可视角度 160/160  对比度：800：1  
显示颜色：16.7M                                                                                                                                                                                                                 
分辨率：1280*800 比例 16：10                                                             
面板类型：工控 A 规屏 TFT                                                       
亮度：300cd/m2   
背光：LED , 使用时长≥ 50000h                   
触摸类型：十点电容                            
无线网：内置 wifi 天线， 支持无线连接 
网络：集成千兆网卡 自带喇叭                                                                                 工作温度：-10°C～60°C 环境湿度：&lt;80% 不冷凝                      
防护等级：前面板 IP65 防尘防水                                            
供电方式：12V-5A 外置适配器 
电源性能：100-240V,50-60hz                           
抗干扰：EMC|EMI 干扰检测   </t>
  </si>
  <si>
    <t xml:space="preserve">江岸建筑模型，，共20个
材质工艺：合金/3D树脂 </t>
  </si>
  <si>
    <t>9平米微缩江岸景观与冰雪大世界部分景观</t>
  </si>
  <si>
    <t>工业6轴机器人</t>
  </si>
  <si>
    <t>安川GP7</t>
  </si>
  <si>
    <t>工业机器人机柜</t>
  </si>
  <si>
    <t>安川YRC1000</t>
  </si>
  <si>
    <t>工业机器人示教器</t>
  </si>
  <si>
    <t>工业机器人电缆</t>
  </si>
  <si>
    <t>安川SCAN4M</t>
  </si>
  <si>
    <t>条</t>
  </si>
  <si>
    <t>工业机器人扩展i/o</t>
  </si>
  <si>
    <t>安川SCANi/o-8/8</t>
  </si>
  <si>
    <t>工业机器人软件开发平台</t>
  </si>
  <si>
    <t>MotoPlus</t>
  </si>
  <si>
    <t>运输系统PLC柜</t>
  </si>
  <si>
    <t>欧姆龙PLC柜</t>
  </si>
  <si>
    <t>金属控测传感器</t>
  </si>
  <si>
    <t>电感式DC24-NPN</t>
  </si>
  <si>
    <t>光电开关</t>
  </si>
  <si>
    <t>欧姆龙E3Z-D-62</t>
  </si>
  <si>
    <t>小型伺服电机</t>
  </si>
  <si>
    <t>80型汇川含驱动器</t>
  </si>
  <si>
    <t>气动电磁阀</t>
  </si>
  <si>
    <t>亚德客</t>
  </si>
  <si>
    <t>气动阀岛</t>
  </si>
  <si>
    <t>小型气缸</t>
  </si>
  <si>
    <t>钣金加工件</t>
  </si>
  <si>
    <t>q235熟钢</t>
  </si>
  <si>
    <t>机械加工件</t>
  </si>
  <si>
    <t>304不锈钢</t>
  </si>
  <si>
    <t>扳手</t>
  </si>
  <si>
    <t>8号</t>
  </si>
  <si>
    <t>波纹管</t>
  </si>
  <si>
    <t>防水隔温管2米</t>
  </si>
  <si>
    <t>米</t>
  </si>
  <si>
    <t>螺丝</t>
  </si>
  <si>
    <t>m3*10</t>
  </si>
  <si>
    <t>螺母</t>
  </si>
  <si>
    <t>m3</t>
  </si>
  <si>
    <t>m4*12</t>
  </si>
  <si>
    <t>m4*60</t>
  </si>
  <si>
    <t>m4*70</t>
  </si>
  <si>
    <t>m4</t>
  </si>
  <si>
    <t>圆头螺母</t>
  </si>
  <si>
    <t>m8*16</t>
  </si>
  <si>
    <t>m8</t>
  </si>
  <si>
    <t>玻璃幕墙</t>
  </si>
  <si>
    <t>3mm钢化</t>
  </si>
  <si>
    <t>面</t>
  </si>
  <si>
    <t>传送带</t>
  </si>
  <si>
    <t>步进皮带机80型</t>
  </si>
  <si>
    <t>铝型材</t>
  </si>
  <si>
    <t>4040型铝型材</t>
  </si>
  <si>
    <t>铝型材结构件</t>
  </si>
  <si>
    <t>4040型角件</t>
  </si>
  <si>
    <t>仿真冰块</t>
  </si>
  <si>
    <t>6060型高透材质</t>
  </si>
  <si>
    <t>机翼的升力</t>
  </si>
  <si>
    <t>定制式专用匀速风洞</t>
  </si>
  <si>
    <t>装置工作环境：常温、常压下运行。
工作电源：220V，
功率5.2kW，
安全保护：具有接地保护，漏电保护，过流保护
电源线路及控制线的安装：须使用环保阻燃电气配线槽，规范整理符合国家标准，具有绝缘、防弧、阻燃自熄等特点，布线整齐，安装可靠，便于查找、维修和调换线路。
装置外形尺寸：1500×500×1600mm
0m/s到400m/s风速可调，误差精度0.001m/s
烟线发生器，直径1~3毫米可调</t>
  </si>
  <si>
    <t>两轴变形机翼模型</t>
  </si>
  <si>
    <t>钛合金变形机翼</t>
  </si>
  <si>
    <t>2000*1000*2000</t>
  </si>
  <si>
    <t>观察窗</t>
  </si>
  <si>
    <t>500*500定制</t>
  </si>
  <si>
    <t>月球能源开采</t>
  </si>
  <si>
    <t xml:space="preserve">探月设备模型，，共5个
材质工艺：合金/3D树脂 </t>
  </si>
  <si>
    <t>能源球</t>
  </si>
  <si>
    <t>采色金属球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</si>
</sst>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0_ "/>
    <numFmt numFmtId="178" formatCode="#,##0.00_);[Red]\(#,##0.00\)"/>
    <numFmt numFmtId="179" formatCode="0_ "/>
  </numFmts>
  <fonts count="38">
    <font>
      <sz val="12"/>
      <name val="宋体"/>
      <charset val="134"/>
    </font>
    <font>
      <b/>
      <sz val="19"/>
      <name val="微软雅黑"/>
      <charset val="134"/>
    </font>
    <font>
      <b/>
      <sz val="12"/>
      <name val="微软雅黑"/>
      <charset val="134"/>
    </font>
    <font>
      <b/>
      <u/>
      <sz val="12"/>
      <name val="微软雅黑"/>
      <charset val="134"/>
    </font>
    <font>
      <sz val="9"/>
      <name val="微软雅黑"/>
      <charset val="134"/>
    </font>
    <font>
      <b/>
      <sz val="9"/>
      <name val="微软雅黑"/>
      <charset val="134"/>
    </font>
    <font>
      <sz val="9"/>
      <color theme="1"/>
      <name val="微软雅黑"/>
      <charset val="134"/>
    </font>
    <font>
      <sz val="9"/>
      <color rgb="FFFF0000"/>
      <name val="微软雅黑"/>
      <charset val="134"/>
    </font>
    <font>
      <sz val="12"/>
      <color rgb="FFFF0000"/>
      <name val="宋体"/>
      <charset val="134"/>
    </font>
    <font>
      <sz val="9"/>
      <name val="宋体"/>
      <charset val="134"/>
    </font>
    <font>
      <sz val="8"/>
      <name val="微软雅黑"/>
      <charset val="134"/>
    </font>
    <font>
      <sz val="8"/>
      <name val="宋体"/>
      <charset val="134"/>
    </font>
    <font>
      <sz val="10"/>
      <name val="微软雅黑"/>
      <charset val="134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sz val="9"/>
      <name val="Arial"/>
      <charset val="134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</font>
  </fonts>
  <fills count="40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9DE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AE5E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/>
      <right/>
      <top style="thin">
        <color auto="1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2" fontId="14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10" borderId="19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20" applyNumberFormat="0" applyFill="0" applyAlignment="0" applyProtection="0">
      <alignment vertical="center"/>
    </xf>
    <xf numFmtId="0" fontId="24" fillId="0" borderId="20" applyNumberFormat="0" applyFill="0" applyAlignment="0" applyProtection="0">
      <alignment vertical="center"/>
    </xf>
    <xf numFmtId="0" fontId="25" fillId="0" borderId="21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11" borderId="22" applyNumberFormat="0" applyAlignment="0" applyProtection="0">
      <alignment vertical="center"/>
    </xf>
    <xf numFmtId="0" fontId="27" fillId="12" borderId="23" applyNumberFormat="0" applyAlignment="0" applyProtection="0">
      <alignment vertical="center"/>
    </xf>
    <xf numFmtId="0" fontId="28" fillId="12" borderId="22" applyNumberFormat="0" applyAlignment="0" applyProtection="0">
      <alignment vertical="center"/>
    </xf>
    <xf numFmtId="0" fontId="29" fillId="13" borderId="24" applyNumberFormat="0" applyAlignment="0" applyProtection="0">
      <alignment vertical="center"/>
    </xf>
    <xf numFmtId="0" fontId="30" fillId="0" borderId="25" applyNumberFormat="0" applyFill="0" applyAlignment="0" applyProtection="0">
      <alignment vertical="center"/>
    </xf>
    <xf numFmtId="0" fontId="31" fillId="0" borderId="26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7" fillId="0" borderId="0">
      <protection locked="0"/>
    </xf>
  </cellStyleXfs>
  <cellXfs count="310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horizontal="center" vertical="center"/>
    </xf>
    <xf numFmtId="43" fontId="5" fillId="2" borderId="5" xfId="0" applyNumberFormat="1" applyFont="1" applyFill="1" applyBorder="1" applyAlignment="1">
      <alignment horizontal="center" vertical="center"/>
    </xf>
    <xf numFmtId="0" fontId="4" fillId="0" borderId="6" xfId="49" applyFont="1" applyFill="1" applyBorder="1" applyAlignment="1" applyProtection="1">
      <alignment horizontal="center" vertical="center"/>
    </xf>
    <xf numFmtId="0" fontId="4" fillId="3" borderId="6" xfId="49" applyFont="1" applyFill="1" applyBorder="1" applyAlignment="1" applyProtection="1">
      <alignment horizontal="center" vertical="center" wrapText="1"/>
    </xf>
    <xf numFmtId="0" fontId="4" fillId="4" borderId="5" xfId="49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top" wrapText="1"/>
    </xf>
    <xf numFmtId="43" fontId="4" fillId="0" borderId="5" xfId="2" applyNumberFormat="1" applyFont="1" applyFill="1" applyBorder="1" applyAlignment="1">
      <alignment horizontal="center" vertical="center" wrapText="1"/>
    </xf>
    <xf numFmtId="0" fontId="4" fillId="0" borderId="7" xfId="49" applyFont="1" applyFill="1" applyBorder="1" applyAlignment="1" applyProtection="1">
      <alignment horizontal="center" vertical="center"/>
    </xf>
    <xf numFmtId="0" fontId="4" fillId="3" borderId="7" xfId="49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left" vertical="top" wrapText="1"/>
    </xf>
    <xf numFmtId="43" fontId="4" fillId="5" borderId="6" xfId="2" applyNumberFormat="1" applyFont="1" applyFill="1" applyBorder="1" applyAlignment="1" applyProtection="1">
      <alignment horizontal="center" vertical="center" wrapText="1"/>
    </xf>
    <xf numFmtId="0" fontId="6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left"/>
    </xf>
    <xf numFmtId="0" fontId="6" fillId="0" borderId="5" xfId="2" applyNumberFormat="1" applyFont="1" applyBorder="1" applyAlignment="1">
      <alignment horizontal="center"/>
    </xf>
    <xf numFmtId="43" fontId="6" fillId="0" borderId="5" xfId="2" applyNumberFormat="1" applyFont="1" applyBorder="1" applyAlignment="1"/>
    <xf numFmtId="0" fontId="4" fillId="0" borderId="5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left"/>
    </xf>
    <xf numFmtId="0" fontId="4" fillId="0" borderId="5" xfId="2" applyNumberFormat="1" applyFont="1" applyBorder="1" applyAlignment="1">
      <alignment horizontal="center"/>
    </xf>
    <xf numFmtId="43" fontId="4" fillId="0" borderId="5" xfId="2" applyNumberFormat="1" applyFont="1" applyBorder="1" applyAlignment="1"/>
    <xf numFmtId="0" fontId="7" fillId="0" borderId="5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left"/>
    </xf>
    <xf numFmtId="0" fontId="7" fillId="0" borderId="5" xfId="2" applyNumberFormat="1" applyFont="1" applyBorder="1" applyAlignment="1">
      <alignment horizontal="center"/>
    </xf>
    <xf numFmtId="43" fontId="7" fillId="0" borderId="5" xfId="2" applyNumberFormat="1" applyFont="1" applyBorder="1" applyAlignment="1"/>
    <xf numFmtId="0" fontId="6" fillId="0" borderId="5" xfId="0" applyFont="1" applyFill="1" applyBorder="1" applyAlignment="1">
      <alignment horizontal="center" vertical="center"/>
    </xf>
    <xf numFmtId="0" fontId="6" fillId="0" borderId="5" xfId="2" applyNumberFormat="1" applyFont="1" applyBorder="1" applyAlignment="1">
      <alignment horizontal="center" vertical="center"/>
    </xf>
    <xf numFmtId="43" fontId="4" fillId="5" borderId="5" xfId="2" applyNumberFormat="1" applyFont="1" applyFill="1" applyBorder="1" applyAlignment="1" applyProtection="1">
      <alignment horizontal="center" vertical="center" wrapText="1"/>
    </xf>
    <xf numFmtId="176" fontId="4" fillId="5" borderId="5" xfId="2" applyNumberFormat="1" applyFont="1" applyFill="1" applyBorder="1" applyAlignment="1" applyProtection="1">
      <alignment horizontal="center" vertical="center" wrapText="1"/>
    </xf>
    <xf numFmtId="0" fontId="7" fillId="4" borderId="6" xfId="49" applyFont="1" applyFill="1" applyBorder="1" applyAlignment="1" applyProtection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5" xfId="49" applyFont="1" applyBorder="1" applyAlignment="1" applyProtection="1">
      <alignment horizontal="left" vertical="top" wrapText="1"/>
    </xf>
    <xf numFmtId="43" fontId="7" fillId="0" borderId="5" xfId="2" applyNumberFormat="1" applyFont="1" applyFill="1" applyBorder="1" applyAlignment="1" applyProtection="1">
      <alignment horizontal="center" vertical="center" wrapText="1"/>
    </xf>
    <xf numFmtId="0" fontId="7" fillId="4" borderId="7" xfId="49" applyFont="1" applyFill="1" applyBorder="1" applyAlignment="1" applyProtection="1">
      <alignment horizontal="center" vertical="center" wrapText="1"/>
    </xf>
    <xf numFmtId="43" fontId="4" fillId="0" borderId="5" xfId="49" applyNumberFormat="1" applyFont="1" applyBorder="1" applyAlignment="1" applyProtection="1">
      <alignment horizontal="center" vertical="center" wrapText="1"/>
    </xf>
    <xf numFmtId="0" fontId="4" fillId="4" borderId="6" xfId="49" applyFont="1" applyFill="1" applyBorder="1" applyAlignment="1" applyProtection="1">
      <alignment horizontal="center" vertical="center" wrapText="1"/>
    </xf>
    <xf numFmtId="0" fontId="4" fillId="0" borderId="5" xfId="49" applyFont="1" applyBorder="1" applyAlignment="1" applyProtection="1">
      <alignment horizontal="center" vertical="center" wrapText="1"/>
    </xf>
    <xf numFmtId="0" fontId="4" fillId="0" borderId="5" xfId="49" applyFont="1" applyBorder="1" applyAlignment="1" applyProtection="1">
      <alignment horizontal="left" vertical="center" wrapText="1"/>
    </xf>
    <xf numFmtId="0" fontId="4" fillId="4" borderId="7" xfId="49" applyFont="1" applyFill="1" applyBorder="1" applyAlignment="1" applyProtection="1">
      <alignment horizontal="center" vertical="center" wrapText="1"/>
    </xf>
    <xf numFmtId="0" fontId="4" fillId="0" borderId="6" xfId="49" applyFont="1" applyBorder="1" applyAlignment="1" applyProtection="1">
      <alignment horizontal="center" vertical="center" wrapText="1"/>
    </xf>
    <xf numFmtId="0" fontId="4" fillId="0" borderId="6" xfId="49" applyFont="1" applyBorder="1" applyAlignment="1" applyProtection="1">
      <alignment horizontal="left" vertical="center" wrapText="1"/>
    </xf>
    <xf numFmtId="43" fontId="4" fillId="0" borderId="6" xfId="2" applyNumberFormat="1" applyFont="1" applyFill="1" applyBorder="1" applyAlignment="1">
      <alignment horizontal="center" vertical="center" wrapText="1"/>
    </xf>
    <xf numFmtId="0" fontId="4" fillId="4" borderId="8" xfId="49" applyFont="1" applyFill="1" applyBorder="1" applyAlignment="1" applyProtection="1">
      <alignment horizontal="center" vertical="center" wrapText="1"/>
    </xf>
    <xf numFmtId="0" fontId="4" fillId="4" borderId="9" xfId="49" applyFont="1" applyFill="1" applyBorder="1" applyAlignment="1" applyProtection="1">
      <alignment horizontal="right" vertical="center"/>
    </xf>
    <xf numFmtId="0" fontId="4" fillId="4" borderId="10" xfId="49" applyFont="1" applyFill="1" applyBorder="1" applyAlignment="1" applyProtection="1">
      <alignment horizontal="right" vertical="center"/>
    </xf>
    <xf numFmtId="0" fontId="4" fillId="4" borderId="11" xfId="49" applyFont="1" applyFill="1" applyBorder="1" applyAlignment="1" applyProtection="1">
      <alignment horizontal="right" vertical="center"/>
    </xf>
    <xf numFmtId="43" fontId="4" fillId="4" borderId="5" xfId="49" applyNumberFormat="1" applyFont="1" applyFill="1" applyBorder="1" applyAlignment="1" applyProtection="1">
      <alignment horizontal="center" vertical="center" wrapText="1"/>
    </xf>
    <xf numFmtId="43" fontId="0" fillId="0" borderId="5" xfId="0" applyNumberFormat="1" applyBorder="1">
      <alignment vertical="center"/>
    </xf>
    <xf numFmtId="177" fontId="4" fillId="5" borderId="5" xfId="2" applyNumberFormat="1" applyFont="1" applyFill="1" applyBorder="1" applyAlignment="1" applyProtection="1">
      <alignment horizontal="center" vertical="center" wrapText="1"/>
    </xf>
    <xf numFmtId="43" fontId="0" fillId="0" borderId="5" xfId="0" applyNumberFormat="1" applyFont="1" applyBorder="1">
      <alignment vertical="center"/>
    </xf>
    <xf numFmtId="0" fontId="7" fillId="0" borderId="6" xfId="0" applyFont="1" applyFill="1" applyBorder="1" applyAlignment="1">
      <alignment horizontal="center" vertical="center" wrapText="1"/>
    </xf>
    <xf numFmtId="0" fontId="7" fillId="4" borderId="8" xfId="49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4" fillId="0" borderId="8" xfId="49" applyFont="1" applyBorder="1" applyAlignment="1" applyProtection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vertical="center" wrapText="1"/>
    </xf>
    <xf numFmtId="43" fontId="4" fillId="0" borderId="5" xfId="49" applyNumberFormat="1" applyFont="1" applyFill="1" applyBorder="1" applyAlignment="1" applyProtection="1">
      <alignment horizontal="center" vertical="center" wrapText="1"/>
    </xf>
    <xf numFmtId="43" fontId="4" fillId="5" borderId="5" xfId="49" applyNumberFormat="1" applyFont="1" applyFill="1" applyBorder="1" applyAlignment="1" applyProtection="1">
      <alignment horizontal="center" vertical="center" wrapText="1"/>
    </xf>
    <xf numFmtId="43" fontId="7" fillId="0" borderId="5" xfId="49" applyNumberFormat="1" applyFont="1" applyFill="1" applyBorder="1" applyAlignment="1" applyProtection="1">
      <alignment horizontal="center" vertical="center" wrapText="1"/>
    </xf>
    <xf numFmtId="176" fontId="4" fillId="5" borderId="5" xfId="49" applyNumberFormat="1" applyFont="1" applyFill="1" applyBorder="1" applyAlignment="1" applyProtection="1">
      <alignment horizontal="center" vertical="center" wrapText="1"/>
    </xf>
    <xf numFmtId="43" fontId="4" fillId="0" borderId="6" xfId="49" applyNumberFormat="1" applyFont="1" applyFill="1" applyBorder="1" applyAlignment="1" applyProtection="1">
      <alignment horizontal="center" vertical="center" wrapText="1"/>
    </xf>
    <xf numFmtId="177" fontId="4" fillId="5" borderId="5" xfId="0" applyNumberFormat="1" applyFont="1" applyFill="1" applyBorder="1" applyAlignment="1">
      <alignment horizontal="center" vertical="center" wrapText="1"/>
    </xf>
    <xf numFmtId="0" fontId="4" fillId="0" borderId="8" xfId="49" applyFont="1" applyFill="1" applyBorder="1" applyAlignment="1" applyProtection="1">
      <alignment horizontal="center" vertical="center"/>
    </xf>
    <xf numFmtId="0" fontId="4" fillId="3" borderId="8" xfId="49" applyFont="1" applyFill="1" applyBorder="1" applyAlignment="1" applyProtection="1">
      <alignment horizontal="center" vertical="center" wrapText="1"/>
    </xf>
    <xf numFmtId="43" fontId="4" fillId="4" borderId="5" xfId="0" applyNumberFormat="1" applyFont="1" applyFill="1" applyBorder="1" applyAlignment="1">
      <alignment horizontal="center" vertical="center" wrapText="1"/>
    </xf>
    <xf numFmtId="43" fontId="8" fillId="0" borderId="5" xfId="0" applyNumberFormat="1" applyFont="1" applyBorder="1">
      <alignment vertical="center"/>
    </xf>
    <xf numFmtId="0" fontId="8" fillId="0" borderId="0" xfId="0" applyFont="1">
      <alignment vertical="center"/>
    </xf>
    <xf numFmtId="0" fontId="7" fillId="0" borderId="6" xfId="49" applyFont="1" applyBorder="1" applyAlignment="1" applyProtection="1">
      <alignment horizontal="left" vertical="top" wrapText="1"/>
    </xf>
    <xf numFmtId="0" fontId="4" fillId="4" borderId="5" xfId="49" applyFont="1" applyFill="1" applyBorder="1" applyAlignment="1" applyProtection="1">
      <alignment horizontal="right" vertical="center"/>
    </xf>
    <xf numFmtId="0" fontId="9" fillId="4" borderId="10" xfId="0" applyFont="1" applyFill="1" applyBorder="1" applyAlignment="1">
      <alignment horizontal="center" vertical="center" wrapText="1"/>
    </xf>
    <xf numFmtId="43" fontId="4" fillId="0" borderId="5" xfId="0" applyNumberFormat="1" applyFont="1" applyBorder="1" applyAlignment="1">
      <alignment horizontal="right" vertical="center"/>
    </xf>
    <xf numFmtId="43" fontId="4" fillId="5" borderId="5" xfId="0" applyNumberFormat="1" applyFont="1" applyFill="1" applyBorder="1" applyAlignment="1">
      <alignment horizontal="right" vertical="center" wrapText="1"/>
    </xf>
    <xf numFmtId="43" fontId="7" fillId="0" borderId="5" xfId="0" applyNumberFormat="1" applyFont="1" applyBorder="1" applyAlignment="1">
      <alignment horizontal="right" vertical="center"/>
    </xf>
    <xf numFmtId="43" fontId="7" fillId="0" borderId="5" xfId="2" applyNumberFormat="1" applyFont="1" applyFill="1" applyBorder="1" applyAlignment="1">
      <alignment horizontal="center" vertical="center" wrapText="1"/>
    </xf>
    <xf numFmtId="43" fontId="5" fillId="4" borderId="11" xfId="0" applyNumberFormat="1" applyFont="1" applyFill="1" applyBorder="1" applyAlignment="1">
      <alignment horizontal="right" vertical="center" wrapText="1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top"/>
    </xf>
    <xf numFmtId="0" fontId="4" fillId="0" borderId="0" xfId="0" applyFont="1" applyFill="1" applyAlignment="1">
      <alignment horizontal="right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left" vertical="center"/>
    </xf>
    <xf numFmtId="0" fontId="2" fillId="0" borderId="11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vertical="center"/>
    </xf>
    <xf numFmtId="0" fontId="4" fillId="0" borderId="5" xfId="49" applyFont="1" applyFill="1" applyBorder="1" applyAlignment="1" applyProtection="1">
      <alignment horizontal="center" vertical="center"/>
    </xf>
    <xf numFmtId="0" fontId="4" fillId="3" borderId="5" xfId="49" applyFont="1" applyFill="1" applyBorder="1" applyAlignment="1" applyProtection="1">
      <alignment horizontal="left" vertical="center" wrapText="1"/>
    </xf>
    <xf numFmtId="0" fontId="4" fillId="4" borderId="5" xfId="49" applyFont="1" applyFill="1" applyBorder="1" applyAlignment="1" applyProtection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43" fontId="0" fillId="0" borderId="5" xfId="0" applyNumberFormat="1" applyFont="1" applyFill="1" applyBorder="1">
      <alignment vertical="center"/>
    </xf>
    <xf numFmtId="0" fontId="10" fillId="0" borderId="5" xfId="0" applyFont="1" applyFill="1" applyBorder="1" applyAlignment="1">
      <alignment horizontal="left" vertical="center" wrapText="1"/>
    </xf>
    <xf numFmtId="0" fontId="10" fillId="0" borderId="5" xfId="0" applyFont="1" applyFill="1" applyBorder="1" applyAlignment="1">
      <alignment horizontal="center" vertical="center" wrapText="1"/>
    </xf>
    <xf numFmtId="43" fontId="11" fillId="0" borderId="5" xfId="0" applyNumberFormat="1" applyFont="1" applyFill="1" applyBorder="1">
      <alignment vertical="center"/>
    </xf>
    <xf numFmtId="178" fontId="4" fillId="0" borderId="5" xfId="49" applyNumberFormat="1" applyFont="1" applyFill="1" applyBorder="1" applyAlignment="1" applyProtection="1">
      <alignment horizontal="center" vertical="center" wrapText="1"/>
    </xf>
    <xf numFmtId="0" fontId="10" fillId="0" borderId="5" xfId="49" applyFont="1" applyBorder="1" applyAlignment="1" applyProtection="1">
      <alignment horizontal="left" vertical="center" wrapText="1"/>
    </xf>
    <xf numFmtId="0" fontId="10" fillId="0" borderId="8" xfId="49" applyFont="1" applyBorder="1" applyAlignment="1" applyProtection="1">
      <alignment horizontal="left" vertical="center" wrapText="1"/>
    </xf>
    <xf numFmtId="0" fontId="12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right" vertical="center"/>
    </xf>
    <xf numFmtId="0" fontId="4" fillId="0" borderId="11" xfId="0" applyFont="1" applyFill="1" applyBorder="1" applyAlignment="1">
      <alignment horizontal="right" vertical="center"/>
    </xf>
    <xf numFmtId="43" fontId="5" fillId="2" borderId="5" xfId="0" applyNumberFormat="1" applyFont="1" applyFill="1" applyBorder="1" applyAlignment="1">
      <alignment horizontal="right" vertical="center"/>
    </xf>
    <xf numFmtId="43" fontId="4" fillId="0" borderId="5" xfId="0" applyNumberFormat="1" applyFont="1" applyFill="1" applyBorder="1" applyAlignment="1">
      <alignment horizontal="right" vertical="center"/>
    </xf>
    <xf numFmtId="178" fontId="4" fillId="0" borderId="5" xfId="49" applyNumberFormat="1" applyFont="1" applyFill="1" applyBorder="1" applyAlignment="1" applyProtection="1">
      <alignment horizontal="right" vertical="center" wrapText="1"/>
    </xf>
    <xf numFmtId="0" fontId="4" fillId="0" borderId="5" xfId="0" applyFont="1" applyFill="1" applyBorder="1" applyAlignment="1">
      <alignment horizontal="right" vertical="center" wrapText="1"/>
    </xf>
    <xf numFmtId="0" fontId="4" fillId="0" borderId="5" xfId="0" applyFont="1" applyFill="1" applyBorder="1" applyAlignment="1">
      <alignment horizontal="right" vertical="center"/>
    </xf>
    <xf numFmtId="43" fontId="4" fillId="0" borderId="5" xfId="49" applyNumberFormat="1" applyFont="1" applyFill="1" applyBorder="1" applyAlignment="1" applyProtection="1">
      <alignment horizontal="right" vertical="center" wrapText="1"/>
    </xf>
    <xf numFmtId="0" fontId="4" fillId="0" borderId="5" xfId="0" applyFont="1" applyFill="1" applyBorder="1" applyAlignment="1">
      <alignment vertical="center"/>
    </xf>
    <xf numFmtId="0" fontId="4" fillId="3" borderId="5" xfId="0" applyFont="1" applyFill="1" applyBorder="1" applyAlignment="1">
      <alignment horizontal="center" vertical="center"/>
    </xf>
    <xf numFmtId="178" fontId="4" fillId="3" borderId="5" xfId="49" applyNumberFormat="1" applyFont="1" applyFill="1" applyBorder="1" applyAlignment="1" applyProtection="1">
      <alignment horizontal="center" vertical="center" wrapText="1"/>
    </xf>
    <xf numFmtId="43" fontId="4" fillId="4" borderId="5" xfId="0" applyNumberFormat="1" applyFont="1" applyFill="1" applyBorder="1" applyAlignment="1">
      <alignment horizontal="right" vertical="center"/>
    </xf>
    <xf numFmtId="178" fontId="4" fillId="3" borderId="5" xfId="49" applyNumberFormat="1" applyFont="1" applyFill="1" applyBorder="1" applyAlignment="1" applyProtection="1">
      <alignment horizontal="right" vertical="center" wrapText="1"/>
    </xf>
    <xf numFmtId="0" fontId="9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43" fontId="4" fillId="0" borderId="0" xfId="0" applyNumberFormat="1" applyFont="1" applyFill="1" applyAlignment="1">
      <alignment horizontal="right" vertical="center"/>
    </xf>
    <xf numFmtId="0" fontId="1" fillId="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0" fillId="0" borderId="5" xfId="0" applyFont="1" applyFill="1" applyBorder="1">
      <alignment vertical="center"/>
    </xf>
    <xf numFmtId="0" fontId="4" fillId="4" borderId="5" xfId="49" applyFont="1" applyFill="1" applyBorder="1" applyAlignment="1" applyProtection="1">
      <alignment horizontal="center" vertical="center"/>
    </xf>
    <xf numFmtId="177" fontId="9" fillId="0" borderId="5" xfId="0" applyNumberFormat="1" applyFont="1" applyFill="1" applyBorder="1">
      <alignment vertical="center"/>
    </xf>
    <xf numFmtId="0" fontId="9" fillId="0" borderId="5" xfId="0" applyFont="1" applyFill="1" applyBorder="1">
      <alignment vertical="center"/>
    </xf>
    <xf numFmtId="43" fontId="4" fillId="0" borderId="5" xfId="0" applyNumberFormat="1" applyFont="1" applyFill="1" applyBorder="1" applyAlignment="1">
      <alignment horizontal="right" vertical="center" wrapText="1"/>
    </xf>
    <xf numFmtId="0" fontId="13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center"/>
    </xf>
    <xf numFmtId="178" fontId="4" fillId="0" borderId="5" xfId="0" applyNumberFormat="1" applyFont="1" applyFill="1" applyBorder="1" applyAlignment="1">
      <alignment horizontal="center" vertical="center"/>
    </xf>
    <xf numFmtId="0" fontId="4" fillId="3" borderId="5" xfId="49" applyFont="1" applyFill="1" applyBorder="1" applyAlignment="1" applyProtection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4" fillId="3" borderId="5" xfId="49" applyFont="1" applyFill="1" applyBorder="1" applyAlignment="1" applyProtection="1">
      <alignment horizontal="center" vertical="center"/>
    </xf>
    <xf numFmtId="0" fontId="13" fillId="0" borderId="5" xfId="0" applyFont="1" applyFill="1" applyBorder="1">
      <alignment vertical="center"/>
    </xf>
    <xf numFmtId="0" fontId="4" fillId="0" borderId="0" xfId="0" applyFont="1" applyFill="1" applyBorder="1" applyAlignment="1">
      <alignment vertical="center"/>
    </xf>
    <xf numFmtId="0" fontId="9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43" fontId="4" fillId="0" borderId="0" xfId="0" applyNumberFormat="1" applyFont="1" applyAlignment="1">
      <alignment horizontal="righ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vertical="center"/>
    </xf>
    <xf numFmtId="49" fontId="4" fillId="0" borderId="6" xfId="0" applyNumberFormat="1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7" fontId="4" fillId="0" borderId="5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4" borderId="6" xfId="0" applyFont="1" applyFill="1" applyBorder="1" applyAlignment="1">
      <alignment horizontal="center" vertical="center" wrapText="1"/>
    </xf>
    <xf numFmtId="49" fontId="4" fillId="4" borderId="5" xfId="0" applyNumberFormat="1" applyFont="1" applyFill="1" applyBorder="1" applyAlignment="1">
      <alignment horizontal="right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43" fontId="4" fillId="0" borderId="13" xfId="0" applyNumberFormat="1" applyFont="1" applyFill="1" applyBorder="1" applyAlignment="1">
      <alignment horizontal="right" vertical="center"/>
    </xf>
    <xf numFmtId="43" fontId="4" fillId="0" borderId="5" xfId="0" applyNumberFormat="1" applyFont="1" applyFill="1" applyBorder="1" applyAlignment="1">
      <alignment vertical="center"/>
    </xf>
    <xf numFmtId="43" fontId="4" fillId="0" borderId="5" xfId="0" applyNumberFormat="1" applyFont="1" applyFill="1" applyBorder="1" applyAlignment="1">
      <alignment vertical="center" wrapText="1"/>
    </xf>
    <xf numFmtId="177" fontId="9" fillId="0" borderId="5" xfId="0" applyNumberFormat="1" applyFont="1" applyFill="1" applyBorder="1" applyAlignment="1">
      <alignment vertical="center" wrapText="1"/>
    </xf>
    <xf numFmtId="43" fontId="4" fillId="4" borderId="5" xfId="0" applyNumberFormat="1" applyFont="1" applyFill="1" applyBorder="1" applyAlignment="1">
      <alignment vertical="center" wrapText="1"/>
    </xf>
    <xf numFmtId="0" fontId="0" fillId="0" borderId="5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 wrapText="1"/>
    </xf>
    <xf numFmtId="49" fontId="4" fillId="4" borderId="5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49" fontId="5" fillId="6" borderId="9" xfId="0" applyNumberFormat="1" applyFont="1" applyFill="1" applyBorder="1" applyAlignment="1">
      <alignment horizontal="center" vertical="center" wrapText="1"/>
    </xf>
    <xf numFmtId="49" fontId="5" fillId="6" borderId="10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vertical="center" wrapText="1"/>
    </xf>
    <xf numFmtId="43" fontId="0" fillId="0" borderId="6" xfId="0" applyNumberFormat="1" applyFont="1" applyFill="1" applyBorder="1">
      <alignment vertical="center"/>
    </xf>
    <xf numFmtId="177" fontId="4" fillId="0" borderId="6" xfId="0" applyNumberFormat="1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vertical="center" wrapText="1"/>
    </xf>
    <xf numFmtId="177" fontId="4" fillId="0" borderId="5" xfId="0" applyNumberFormat="1" applyFont="1" applyFill="1" applyBorder="1" applyAlignment="1">
      <alignment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0" fillId="3" borderId="5" xfId="0" applyFont="1" applyFill="1" applyBorder="1">
      <alignment vertical="center"/>
    </xf>
    <xf numFmtId="43" fontId="4" fillId="0" borderId="15" xfId="0" applyNumberFormat="1" applyFont="1" applyFill="1" applyBorder="1" applyAlignment="1">
      <alignment vertical="center" wrapText="1"/>
    </xf>
    <xf numFmtId="43" fontId="4" fillId="0" borderId="6" xfId="0" applyNumberFormat="1" applyFont="1" applyFill="1" applyBorder="1" applyAlignment="1">
      <alignment vertical="center"/>
    </xf>
    <xf numFmtId="43" fontId="4" fillId="4" borderId="15" xfId="0" applyNumberFormat="1" applyFont="1" applyFill="1" applyBorder="1" applyAlignment="1">
      <alignment vertical="center" wrapText="1"/>
    </xf>
    <xf numFmtId="43" fontId="5" fillId="3" borderId="5" xfId="0" applyNumberFormat="1" applyFont="1" applyFill="1" applyBorder="1" applyAlignment="1">
      <alignment vertical="center"/>
    </xf>
    <xf numFmtId="0" fontId="0" fillId="0" borderId="4" xfId="0" applyFont="1" applyBorder="1">
      <alignment vertical="center"/>
    </xf>
    <xf numFmtId="0" fontId="4" fillId="4" borderId="5" xfId="49" applyFont="1" applyFill="1" applyBorder="1" applyAlignment="1" applyProtection="1">
      <alignment vertical="center" wrapText="1"/>
    </xf>
    <xf numFmtId="43" fontId="4" fillId="0" borderId="5" xfId="0" applyNumberFormat="1" applyFont="1" applyFill="1" applyBorder="1">
      <alignment vertical="center"/>
    </xf>
    <xf numFmtId="43" fontId="4" fillId="0" borderId="5" xfId="0" applyNumberFormat="1" applyFont="1" applyFill="1" applyBorder="1" applyAlignment="1">
      <alignment horizontal="center" vertical="center" wrapText="1"/>
    </xf>
    <xf numFmtId="177" fontId="4" fillId="0" borderId="5" xfId="0" applyNumberFormat="1" applyFont="1" applyFill="1" applyBorder="1">
      <alignment vertical="center"/>
    </xf>
    <xf numFmtId="0" fontId="0" fillId="0" borderId="13" xfId="0" applyFont="1" applyBorder="1">
      <alignment vertical="center"/>
    </xf>
    <xf numFmtId="177" fontId="4" fillId="0" borderId="5" xfId="0" applyNumberFormat="1" applyFont="1" applyFill="1" applyBorder="1" applyAlignment="1">
      <alignment horizontal="right" vertical="center" wrapText="1"/>
    </xf>
    <xf numFmtId="0" fontId="4" fillId="4" borderId="5" xfId="49" applyFont="1" applyFill="1" applyBorder="1" applyAlignment="1" applyProtection="1">
      <alignment horizontal="right" vertical="center" wrapText="1"/>
    </xf>
    <xf numFmtId="177" fontId="4" fillId="0" borderId="5" xfId="0" applyNumberFormat="1" applyFont="1" applyFill="1" applyBorder="1" applyAlignment="1">
      <alignment horizontal="right" vertical="center"/>
    </xf>
    <xf numFmtId="49" fontId="4" fillId="4" borderId="14" xfId="0" applyNumberFormat="1" applyFont="1" applyFill="1" applyBorder="1" applyAlignment="1">
      <alignment horizontal="center" vertical="center" wrapText="1"/>
    </xf>
    <xf numFmtId="49" fontId="4" fillId="4" borderId="0" xfId="0" applyNumberFormat="1" applyFont="1" applyFill="1" applyAlignment="1">
      <alignment horizontal="center" vertical="center" wrapText="1"/>
    </xf>
    <xf numFmtId="49" fontId="4" fillId="4" borderId="15" xfId="0" applyNumberFormat="1" applyFont="1" applyFill="1" applyBorder="1" applyAlignment="1">
      <alignment horizontal="center" vertical="center" wrapText="1"/>
    </xf>
    <xf numFmtId="49" fontId="4" fillId="4" borderId="14" xfId="0" applyNumberFormat="1" applyFont="1" applyFill="1" applyBorder="1" applyAlignment="1">
      <alignment vertical="center" wrapText="1"/>
    </xf>
    <xf numFmtId="0" fontId="4" fillId="4" borderId="5" xfId="0" applyFont="1" applyFill="1" applyBorder="1">
      <alignment vertical="center"/>
    </xf>
    <xf numFmtId="0" fontId="4" fillId="5" borderId="5" xfId="0" applyFont="1" applyFill="1" applyBorder="1" applyAlignment="1">
      <alignment horizontal="left" vertical="center" wrapText="1"/>
    </xf>
    <xf numFmtId="0" fontId="4" fillId="4" borderId="5" xfId="0" applyFont="1" applyFill="1" applyBorder="1" applyAlignment="1">
      <alignment horizontal="right" vertical="center"/>
    </xf>
    <xf numFmtId="177" fontId="4" fillId="4" borderId="5" xfId="0" applyNumberFormat="1" applyFont="1" applyFill="1" applyBorder="1">
      <alignment vertical="center"/>
    </xf>
    <xf numFmtId="0" fontId="13" fillId="0" borderId="0" xfId="0" applyFont="1">
      <alignment vertical="center"/>
    </xf>
    <xf numFmtId="177" fontId="4" fillId="4" borderId="5" xfId="0" applyNumberFormat="1" applyFont="1" applyFill="1" applyBorder="1" applyAlignment="1">
      <alignment horizontal="right" vertical="center"/>
    </xf>
    <xf numFmtId="43" fontId="4" fillId="4" borderId="5" xfId="0" applyNumberFormat="1" applyFont="1" applyFill="1" applyBorder="1" applyAlignment="1">
      <alignment horizontal="right" vertical="center" wrapText="1"/>
    </xf>
    <xf numFmtId="49" fontId="4" fillId="7" borderId="14" xfId="0" applyNumberFormat="1" applyFont="1" applyFill="1" applyBorder="1" applyAlignment="1">
      <alignment horizontal="center" vertical="center" wrapText="1"/>
    </xf>
    <xf numFmtId="49" fontId="4" fillId="7" borderId="0" xfId="0" applyNumberFormat="1" applyFont="1" applyFill="1" applyAlignment="1">
      <alignment horizontal="center" vertical="center" wrapText="1"/>
    </xf>
    <xf numFmtId="49" fontId="4" fillId="7" borderId="15" xfId="0" applyNumberFormat="1" applyFont="1" applyFill="1" applyBorder="1" applyAlignment="1">
      <alignment horizontal="center" vertical="center" wrapText="1"/>
    </xf>
    <xf numFmtId="43" fontId="4" fillId="7" borderId="5" xfId="0" applyNumberFormat="1" applyFont="1" applyFill="1" applyBorder="1" applyAlignment="1">
      <alignment horizontal="center" vertical="center" wrapText="1"/>
    </xf>
    <xf numFmtId="49" fontId="4" fillId="3" borderId="5" xfId="0" applyNumberFormat="1" applyFont="1" applyFill="1" applyBorder="1" applyAlignment="1">
      <alignment horizontal="center" vertical="center" wrapText="1"/>
    </xf>
    <xf numFmtId="43" fontId="4" fillId="3" borderId="8" xfId="0" applyNumberFormat="1" applyFont="1" applyFill="1" applyBorder="1" applyAlignment="1">
      <alignment horizontal="center" vertical="center" wrapText="1"/>
    </xf>
    <xf numFmtId="49" fontId="5" fillId="3" borderId="5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>
      <alignment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4" fillId="3" borderId="0" xfId="0" applyFont="1" applyFill="1">
      <alignment vertical="center"/>
    </xf>
    <xf numFmtId="43" fontId="4" fillId="7" borderId="5" xfId="0" applyNumberFormat="1" applyFont="1" applyFill="1" applyBorder="1" applyAlignment="1">
      <alignment horizontal="right" vertical="center" wrapText="1"/>
    </xf>
    <xf numFmtId="43" fontId="4" fillId="3" borderId="5" xfId="0" applyNumberFormat="1" applyFont="1" applyFill="1" applyBorder="1" applyAlignment="1">
      <alignment horizontal="right" vertical="center" wrapText="1"/>
    </xf>
    <xf numFmtId="0" fontId="4" fillId="4" borderId="5" xfId="0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center" vertical="center" wrapText="1"/>
    </xf>
    <xf numFmtId="43" fontId="5" fillId="3" borderId="0" xfId="0" applyNumberFormat="1" applyFont="1" applyFill="1" applyAlignment="1">
      <alignment horizontal="right" vertical="center"/>
    </xf>
    <xf numFmtId="0" fontId="4" fillId="0" borderId="0" xfId="0" applyFont="1" applyFill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top" wrapText="1"/>
    </xf>
    <xf numFmtId="0" fontId="14" fillId="0" borderId="0" xfId="0" applyFont="1" applyFill="1" applyAlignment="1">
      <alignment vertical="center" wrapText="1"/>
    </xf>
    <xf numFmtId="0" fontId="4" fillId="0" borderId="5" xfId="49" applyFont="1" applyFill="1" applyBorder="1" applyAlignment="1" applyProtection="1">
      <alignment horizontal="center" vertical="center" wrapText="1"/>
    </xf>
    <xf numFmtId="0" fontId="4" fillId="0" borderId="5" xfId="49" applyFont="1" applyFill="1" applyBorder="1" applyAlignment="1" applyProtection="1">
      <alignment horizontal="left" vertical="top" wrapText="1"/>
    </xf>
    <xf numFmtId="0" fontId="4" fillId="0" borderId="6" xfId="49" applyFont="1" applyFill="1" applyBorder="1" applyAlignment="1" applyProtection="1">
      <alignment horizontal="center" vertical="center" wrapText="1"/>
    </xf>
    <xf numFmtId="0" fontId="4" fillId="0" borderId="5" xfId="49" applyFont="1" applyFill="1" applyBorder="1" applyAlignment="1" applyProtection="1">
      <alignment horizontal="left" vertical="center" wrapText="1"/>
    </xf>
    <xf numFmtId="0" fontId="4" fillId="0" borderId="7" xfId="49" applyFont="1" applyFill="1" applyBorder="1" applyAlignment="1" applyProtection="1">
      <alignment horizontal="center" vertical="center" wrapText="1"/>
    </xf>
    <xf numFmtId="0" fontId="4" fillId="0" borderId="8" xfId="49" applyFont="1" applyFill="1" applyBorder="1" applyAlignment="1" applyProtection="1">
      <alignment horizontal="center" vertical="center" wrapText="1"/>
    </xf>
    <xf numFmtId="0" fontId="4" fillId="8" borderId="5" xfId="49" applyFont="1" applyFill="1" applyBorder="1" applyAlignment="1" applyProtection="1">
      <alignment horizontal="left" vertical="top" wrapText="1"/>
    </xf>
    <xf numFmtId="0" fontId="4" fillId="0" borderId="7" xfId="49" applyFont="1" applyBorder="1" applyAlignment="1" applyProtection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0" borderId="5" xfId="49" applyFont="1" applyBorder="1" applyAlignment="1" applyProtection="1">
      <alignment horizontal="left" vertical="top" wrapText="1"/>
    </xf>
    <xf numFmtId="43" fontId="4" fillId="0" borderId="5" xfId="49" applyNumberFormat="1" applyFont="1" applyBorder="1" applyAlignment="1" applyProtection="1">
      <alignment horizontal="left" vertical="center" wrapText="1"/>
    </xf>
    <xf numFmtId="0" fontId="4" fillId="0" borderId="6" xfId="49" applyFont="1" applyBorder="1" applyAlignment="1" applyProtection="1">
      <alignment horizontal="left" vertical="top" wrapText="1"/>
    </xf>
    <xf numFmtId="0" fontId="4" fillId="8" borderId="5" xfId="49" applyFont="1" applyFill="1" applyBorder="1" applyAlignment="1" applyProtection="1">
      <alignment horizontal="center" vertical="center" wrapText="1"/>
    </xf>
    <xf numFmtId="0" fontId="4" fillId="8" borderId="6" xfId="49" applyFont="1" applyFill="1" applyBorder="1" applyAlignment="1" applyProtection="1">
      <alignment horizontal="center" vertical="center" wrapText="1"/>
    </xf>
    <xf numFmtId="0" fontId="4" fillId="8" borderId="7" xfId="49" applyFont="1" applyFill="1" applyBorder="1" applyAlignment="1" applyProtection="1">
      <alignment horizontal="center" vertical="center" wrapText="1"/>
    </xf>
    <xf numFmtId="0" fontId="4" fillId="8" borderId="5" xfId="49" applyFont="1" applyFill="1" applyBorder="1" applyAlignment="1" applyProtection="1">
      <alignment horizontal="left" vertical="center" wrapText="1"/>
    </xf>
    <xf numFmtId="0" fontId="4" fillId="8" borderId="8" xfId="49" applyFont="1" applyFill="1" applyBorder="1" applyAlignment="1" applyProtection="1">
      <alignment horizontal="center" vertical="center" wrapText="1"/>
    </xf>
    <xf numFmtId="0" fontId="4" fillId="4" borderId="1" xfId="49" applyFont="1" applyFill="1" applyBorder="1" applyAlignment="1" applyProtection="1">
      <alignment horizontal="center" vertical="center" wrapText="1"/>
    </xf>
    <xf numFmtId="0" fontId="4" fillId="0" borderId="11" xfId="49" applyFont="1" applyBorder="1" applyAlignment="1" applyProtection="1">
      <alignment horizontal="left" vertical="center" wrapText="1"/>
    </xf>
    <xf numFmtId="0" fontId="4" fillId="0" borderId="5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vertical="center" wrapText="1"/>
    </xf>
    <xf numFmtId="43" fontId="4" fillId="8" borderId="5" xfId="49" applyNumberFormat="1" applyFont="1" applyFill="1" applyBorder="1" applyAlignment="1" applyProtection="1">
      <alignment horizontal="center" vertical="center" wrapText="1"/>
    </xf>
    <xf numFmtId="179" fontId="4" fillId="0" borderId="5" xfId="49" applyNumberFormat="1" applyFont="1" applyFill="1" applyBorder="1" applyAlignment="1" applyProtection="1">
      <alignment horizontal="center" vertical="center" wrapText="1"/>
    </xf>
    <xf numFmtId="179" fontId="4" fillId="0" borderId="5" xfId="49" applyNumberFormat="1" applyFont="1" applyBorder="1" applyAlignment="1" applyProtection="1">
      <alignment horizontal="center" vertical="center" wrapText="1"/>
    </xf>
    <xf numFmtId="43" fontId="4" fillId="8" borderId="5" xfId="49" applyNumberFormat="1" applyFont="1" applyFill="1" applyBorder="1" applyAlignment="1" applyProtection="1">
      <alignment vertical="center" wrapText="1"/>
    </xf>
    <xf numFmtId="43" fontId="4" fillId="0" borderId="5" xfId="49" applyNumberFormat="1" applyFont="1" applyFill="1" applyBorder="1" applyAlignment="1" applyProtection="1">
      <alignment vertical="center" wrapText="1"/>
    </xf>
    <xf numFmtId="43" fontId="4" fillId="0" borderId="5" xfId="49" applyNumberFormat="1" applyFont="1" applyBorder="1" applyAlignment="1" applyProtection="1">
      <alignment vertical="center" wrapText="1"/>
    </xf>
    <xf numFmtId="43" fontId="4" fillId="4" borderId="5" xfId="49" applyNumberFormat="1" applyFont="1" applyFill="1" applyBorder="1" applyAlignment="1" applyProtection="1">
      <alignment vertical="center" wrapText="1"/>
    </xf>
    <xf numFmtId="0" fontId="4" fillId="8" borderId="5" xfId="49" applyFont="1" applyFill="1" applyBorder="1" applyAlignment="1" applyProtection="1">
      <alignment vertical="center" wrapText="1"/>
    </xf>
    <xf numFmtId="0" fontId="4" fillId="4" borderId="5" xfId="0" applyFont="1" applyFill="1" applyBorder="1" applyAlignment="1">
      <alignment vertical="center" wrapText="1"/>
    </xf>
    <xf numFmtId="0" fontId="4" fillId="4" borderId="9" xfId="0" applyFont="1" applyFill="1" applyBorder="1" applyAlignment="1">
      <alignment vertical="center" wrapText="1"/>
    </xf>
    <xf numFmtId="0" fontId="5" fillId="3" borderId="5" xfId="49" applyFont="1" applyFill="1" applyBorder="1" applyAlignment="1" applyProtection="1">
      <alignment horizontal="center" vertical="center" wrapText="1"/>
    </xf>
    <xf numFmtId="43" fontId="5" fillId="3" borderId="9" xfId="49" applyNumberFormat="1" applyFont="1" applyFill="1" applyBorder="1" applyAlignment="1" applyProtection="1">
      <alignment horizontal="center" vertical="center" wrapText="1"/>
    </xf>
    <xf numFmtId="43" fontId="4" fillId="0" borderId="5" xfId="0" applyNumberFormat="1" applyFont="1" applyBorder="1">
      <alignment vertical="center"/>
    </xf>
    <xf numFmtId="177" fontId="4" fillId="0" borderId="5" xfId="49" applyNumberFormat="1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4" borderId="8" xfId="49" applyFont="1" applyFill="1" applyBorder="1" applyAlignment="1" applyProtection="1">
      <alignment horizontal="center" vertical="center"/>
    </xf>
    <xf numFmtId="0" fontId="4" fillId="4" borderId="0" xfId="0" applyFont="1" applyFill="1" applyAlignment="1">
      <alignment horizontal="center" vertical="center" wrapText="1"/>
    </xf>
    <xf numFmtId="43" fontId="5" fillId="3" borderId="5" xfId="49" applyNumberFormat="1" applyFont="1" applyFill="1" applyBorder="1" applyAlignment="1" applyProtection="1">
      <alignment horizontal="center" vertical="center" wrapText="1"/>
    </xf>
    <xf numFmtId="177" fontId="4" fillId="0" borderId="5" xfId="0" applyNumberFormat="1" applyFont="1" applyFill="1" applyBorder="1" applyAlignment="1">
      <alignment vertical="center"/>
    </xf>
    <xf numFmtId="43" fontId="4" fillId="0" borderId="6" xfId="49" applyNumberFormat="1" applyFont="1" applyBorder="1" applyAlignment="1" applyProtection="1">
      <alignment horizontal="center" vertical="center" wrapText="1"/>
    </xf>
    <xf numFmtId="43" fontId="5" fillId="4" borderId="0" xfId="0" applyNumberFormat="1" applyFont="1" applyFill="1" applyAlignment="1">
      <alignment horizontal="right" vertical="center" wrapText="1"/>
    </xf>
    <xf numFmtId="43" fontId="4" fillId="0" borderId="9" xfId="0" applyNumberFormat="1" applyFont="1" applyFill="1" applyBorder="1" applyAlignment="1">
      <alignment horizontal="center" vertical="center" wrapText="1"/>
    </xf>
    <xf numFmtId="43" fontId="4" fillId="4" borderId="9" xfId="49" applyNumberFormat="1" applyFont="1" applyFill="1" applyBorder="1" applyAlignment="1" applyProtection="1">
      <alignment horizontal="center" vertical="center" wrapText="1"/>
    </xf>
    <xf numFmtId="0" fontId="4" fillId="3" borderId="9" xfId="49" applyFont="1" applyFill="1" applyBorder="1" applyAlignment="1" applyProtection="1">
      <alignment horizontal="center" vertical="center"/>
    </xf>
    <xf numFmtId="0" fontId="4" fillId="3" borderId="10" xfId="49" applyFont="1" applyFill="1" applyBorder="1" applyAlignment="1" applyProtection="1">
      <alignment horizontal="center" vertical="center"/>
    </xf>
    <xf numFmtId="43" fontId="4" fillId="3" borderId="10" xfId="49" applyNumberFormat="1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>
      <alignment horizontal="center" vertical="center"/>
    </xf>
    <xf numFmtId="0" fontId="4" fillId="9" borderId="5" xfId="0" applyFont="1" applyFill="1" applyBorder="1" applyAlignment="1">
      <alignment horizontal="left" vertical="top" wrapText="1"/>
    </xf>
    <xf numFmtId="0" fontId="4" fillId="9" borderId="9" xfId="0" applyNumberFormat="1" applyFont="1" applyFill="1" applyBorder="1" applyAlignment="1">
      <alignment horizontal="center" vertical="center"/>
    </xf>
    <xf numFmtId="43" fontId="4" fillId="9" borderId="9" xfId="0" applyNumberFormat="1" applyFont="1" applyFill="1" applyBorder="1" applyAlignment="1">
      <alignment horizontal="center" vertical="center"/>
    </xf>
    <xf numFmtId="0" fontId="4" fillId="9" borderId="9" xfId="0" applyFont="1" applyFill="1" applyBorder="1" applyAlignment="1">
      <alignment horizontal="center" vertical="center"/>
    </xf>
    <xf numFmtId="0" fontId="4" fillId="9" borderId="9" xfId="0" applyFont="1" applyFill="1" applyBorder="1" applyAlignment="1">
      <alignment vertical="center"/>
    </xf>
    <xf numFmtId="0" fontId="4" fillId="3" borderId="9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43" fontId="4" fillId="0" borderId="9" xfId="49" applyNumberFormat="1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>
      <alignment vertical="center"/>
    </xf>
    <xf numFmtId="43" fontId="4" fillId="4" borderId="5" xfId="49" applyNumberFormat="1" applyFont="1" applyFill="1" applyBorder="1" applyAlignment="1" applyProtection="1">
      <alignment horizontal="right" vertical="center" wrapText="1"/>
    </xf>
    <xf numFmtId="43" fontId="5" fillId="4" borderId="5" xfId="0" applyNumberFormat="1" applyFont="1" applyFill="1" applyBorder="1" applyAlignment="1">
      <alignment horizontal="right" vertical="center" wrapText="1"/>
    </xf>
    <xf numFmtId="0" fontId="16" fillId="0" borderId="0" xfId="0" applyFont="1" applyFill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43" fontId="5" fillId="0" borderId="5" xfId="0" applyNumberFormat="1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left" vertical="center"/>
    </xf>
    <xf numFmtId="0" fontId="14" fillId="0" borderId="5" xfId="0" applyFont="1" applyFill="1" applyBorder="1" applyAlignment="1">
      <alignment vertical="center"/>
    </xf>
    <xf numFmtId="0" fontId="17" fillId="0" borderId="10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4" fillId="0" borderId="5" xfId="49" applyFont="1" applyFill="1" applyBorder="1" applyAlignment="1" applyProtection="1" quotePrefix="1">
      <alignment horizontal="left" vertical="top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AAE5E9"/>
      <color rgb="0000B0F0"/>
      <color rgb="0079DE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pn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0" Type="http://schemas.openxmlformats.org/officeDocument/2006/relationships/image" Target="media/image20.jpe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www.wps.cn/officeDocument/2020/cellImage" Target="cellimag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8" sqref="B18"/>
    </sheetView>
  </sheetViews>
  <sheetFormatPr defaultColWidth="9" defaultRowHeight="15.75" outlineLevelCol="5"/>
  <cols>
    <col min="1" max="1" width="7.25" customWidth="1"/>
    <col min="2" max="2" width="35.5" customWidth="1"/>
    <col min="3" max="3" width="13.375" customWidth="1"/>
    <col min="4" max="4" width="13" customWidth="1"/>
    <col min="5" max="5" width="14.4416666666667"/>
  </cols>
  <sheetData>
    <row r="1" ht="40" customHeight="1" spans="1:5">
      <c r="A1" s="302" t="s">
        <v>0</v>
      </c>
      <c r="B1" s="302"/>
      <c r="C1" s="302"/>
      <c r="D1" s="302"/>
      <c r="E1" s="302"/>
    </row>
    <row r="2" ht="20" customHeight="1" spans="1:5">
      <c r="A2" s="303" t="s">
        <v>1</v>
      </c>
      <c r="B2" s="303" t="s">
        <v>2</v>
      </c>
      <c r="C2" s="303" t="s">
        <v>3</v>
      </c>
      <c r="D2" s="303" t="s">
        <v>4</v>
      </c>
      <c r="E2" s="304" t="s">
        <v>5</v>
      </c>
    </row>
    <row r="3" ht="20" customHeight="1" spans="1:5">
      <c r="A3" s="305">
        <v>1</v>
      </c>
      <c r="B3" s="306" t="s">
        <v>6</v>
      </c>
      <c r="C3" s="305"/>
      <c r="D3" s="305"/>
      <c r="E3" s="301">
        <v>3643500</v>
      </c>
    </row>
    <row r="4" ht="20" customHeight="1" spans="1:5">
      <c r="A4" s="305">
        <v>2</v>
      </c>
      <c r="B4" s="306" t="s">
        <v>7</v>
      </c>
      <c r="C4" s="305">
        <v>40</v>
      </c>
      <c r="D4" s="305"/>
      <c r="E4" s="301">
        <v>4105709</v>
      </c>
    </row>
    <row r="5" ht="20" customHeight="1" spans="1:5">
      <c r="A5" s="305">
        <v>3</v>
      </c>
      <c r="B5" s="307" t="s">
        <v>8</v>
      </c>
      <c r="C5" s="305">
        <v>35</v>
      </c>
      <c r="D5" s="305">
        <v>6</v>
      </c>
      <c r="E5" s="301">
        <v>2774430</v>
      </c>
    </row>
    <row r="6" ht="20" customHeight="1" spans="1:6">
      <c r="A6" s="305">
        <v>4</v>
      </c>
      <c r="B6" s="307" t="s">
        <v>9</v>
      </c>
      <c r="C6" s="305">
        <v>28</v>
      </c>
      <c r="D6" s="305">
        <v>14</v>
      </c>
      <c r="E6" s="301">
        <v>3107870</v>
      </c>
      <c r="F6" s="212"/>
    </row>
    <row r="7" ht="20" customHeight="1" spans="1:5">
      <c r="A7" s="305">
        <v>5</v>
      </c>
      <c r="B7" s="307" t="s">
        <v>10</v>
      </c>
      <c r="C7" s="305">
        <v>28</v>
      </c>
      <c r="D7" s="305">
        <v>4</v>
      </c>
      <c r="E7" s="301">
        <v>2165631</v>
      </c>
    </row>
    <row r="8" ht="20" customHeight="1" spans="1:5">
      <c r="A8" s="305">
        <v>6</v>
      </c>
      <c r="B8" s="307" t="s">
        <v>11</v>
      </c>
      <c r="C8" s="305">
        <v>17</v>
      </c>
      <c r="D8" s="305"/>
      <c r="E8" s="301">
        <v>1733200</v>
      </c>
    </row>
    <row r="9" ht="20" customHeight="1" spans="1:5">
      <c r="A9" s="305">
        <v>7</v>
      </c>
      <c r="B9" s="307" t="s">
        <v>12</v>
      </c>
      <c r="C9" s="305">
        <v>3</v>
      </c>
      <c r="D9" s="305"/>
      <c r="E9" s="301">
        <v>1272960</v>
      </c>
    </row>
    <row r="10" ht="20" customHeight="1" spans="1:5">
      <c r="A10" s="308"/>
      <c r="B10" s="309"/>
      <c r="C10" s="303">
        <f>SUM(C4:C9)</f>
        <v>151</v>
      </c>
      <c r="D10" s="303">
        <f>SUM(D4:D9)</f>
        <v>24</v>
      </c>
      <c r="E10" s="301">
        <f>SUM(E3:E9)</f>
        <v>18803300</v>
      </c>
    </row>
  </sheetData>
  <mergeCells count="2">
    <mergeCell ref="A1:E1"/>
    <mergeCell ref="A10:B10"/>
  </mergeCells>
  <pageMargins left="0.998611111111111" right="0.998611111111111" top="0.998611111111111" bottom="0.998611111111111" header="0.5" footer="0.5"/>
  <pageSetup paperSize="9" scale="67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682"/>
  <sheetViews>
    <sheetView workbookViewId="0">
      <pane ySplit="3" topLeftCell="A662" activePane="bottomLeft" state="frozen"/>
      <selection/>
      <selection pane="bottomLeft" activeCell="I537" sqref="I537"/>
    </sheetView>
  </sheetViews>
  <sheetFormatPr defaultColWidth="9" defaultRowHeight="30" customHeight="1"/>
  <cols>
    <col min="1" max="1" width="5.625" style="238" customWidth="1"/>
    <col min="2" max="2" width="10.625" style="238" customWidth="1"/>
    <col min="3" max="3" width="8.625" style="240" customWidth="1"/>
    <col min="4" max="4" width="10.625" style="238" customWidth="1"/>
    <col min="5" max="5" width="30.625" style="241" customWidth="1"/>
    <col min="6" max="7" width="8.625" style="238" customWidth="1"/>
    <col min="8" max="8" width="12.625" style="238"/>
    <col min="9" max="9" width="14" style="238"/>
    <col min="10" max="16357" width="9" style="238"/>
    <col min="16358" max="16384" width="9" style="242"/>
  </cols>
  <sheetData>
    <row r="1" s="238" customFormat="1" ht="27" spans="1:16378">
      <c r="A1" s="1" t="s">
        <v>13</v>
      </c>
      <c r="B1" s="2"/>
      <c r="C1" s="2"/>
      <c r="D1" s="2"/>
      <c r="E1" s="2"/>
      <c r="F1" s="2"/>
      <c r="G1" s="2"/>
      <c r="H1" s="2"/>
      <c r="I1" s="64"/>
      <c r="XED1" s="242"/>
      <c r="XEE1" s="242"/>
      <c r="XEF1" s="242"/>
      <c r="XEG1" s="242"/>
      <c r="XEH1" s="242"/>
      <c r="XEI1" s="242"/>
      <c r="XEJ1" s="242"/>
      <c r="XEK1" s="242"/>
      <c r="XEL1" s="242"/>
      <c r="XEM1" s="242"/>
      <c r="XEN1" s="242"/>
      <c r="XEO1" s="242"/>
      <c r="XEP1" s="242"/>
      <c r="XEQ1" s="242"/>
      <c r="XER1" s="242"/>
      <c r="XES1" s="242"/>
      <c r="XET1" s="242"/>
      <c r="XEU1" s="242"/>
      <c r="XEV1" s="242"/>
      <c r="XEW1" s="242"/>
      <c r="XEX1" s="242"/>
    </row>
    <row r="2" s="238" customFormat="1" ht="16.85" spans="1:16378">
      <c r="A2" s="3" t="s">
        <v>14</v>
      </c>
      <c r="B2" s="4"/>
      <c r="C2" s="5" t="s">
        <v>15</v>
      </c>
      <c r="D2" s="6"/>
      <c r="E2" s="6"/>
      <c r="F2" s="7" t="s">
        <v>16</v>
      </c>
      <c r="G2" s="8"/>
      <c r="H2" s="9"/>
      <c r="I2" s="65"/>
      <c r="XED2" s="242"/>
      <c r="XEE2" s="242"/>
      <c r="XEF2" s="242"/>
      <c r="XEG2" s="242"/>
      <c r="XEH2" s="242"/>
      <c r="XEI2" s="242"/>
      <c r="XEJ2" s="242"/>
      <c r="XEK2" s="242"/>
      <c r="XEL2" s="242"/>
      <c r="XEM2" s="242"/>
      <c r="XEN2" s="242"/>
      <c r="XEO2" s="242"/>
      <c r="XEP2" s="242"/>
      <c r="XEQ2" s="242"/>
      <c r="XER2" s="242"/>
      <c r="XES2" s="242"/>
      <c r="XET2" s="242"/>
      <c r="XEU2" s="242"/>
      <c r="XEV2" s="242"/>
      <c r="XEW2" s="242"/>
      <c r="XEX2" s="242"/>
    </row>
    <row r="3" s="238" customFormat="1" ht="13.5" spans="1:16378">
      <c r="A3" s="10" t="s">
        <v>17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" t="s">
        <v>23</v>
      </c>
      <c r="H3" s="11" t="s">
        <v>24</v>
      </c>
      <c r="I3" s="11" t="s">
        <v>25</v>
      </c>
      <c r="XED3" s="242"/>
      <c r="XEE3" s="242"/>
      <c r="XEF3" s="242"/>
      <c r="XEG3" s="242"/>
      <c r="XEH3" s="242"/>
      <c r="XEI3" s="242"/>
      <c r="XEJ3" s="242"/>
      <c r="XEK3" s="242"/>
      <c r="XEL3" s="242"/>
      <c r="XEM3" s="242"/>
      <c r="XEN3" s="242"/>
      <c r="XEO3" s="242"/>
      <c r="XEP3" s="242"/>
      <c r="XEQ3" s="242"/>
      <c r="XER3" s="242"/>
      <c r="XES3" s="242"/>
      <c r="XET3" s="242"/>
      <c r="XEU3" s="242"/>
      <c r="XEV3" s="242"/>
      <c r="XEW3" s="242"/>
      <c r="XEX3" s="242"/>
    </row>
    <row r="4" s="238" customFormat="1" ht="49.5" spans="1:16378">
      <c r="A4" s="46">
        <v>1</v>
      </c>
      <c r="B4" s="142" t="s">
        <v>26</v>
      </c>
      <c r="C4" s="45" t="s">
        <v>27</v>
      </c>
      <c r="D4" s="243" t="s">
        <v>28</v>
      </c>
      <c r="E4" s="244" t="s">
        <v>29</v>
      </c>
      <c r="F4" s="15" t="s">
        <v>30</v>
      </c>
      <c r="G4" s="243">
        <v>1</v>
      </c>
      <c r="H4" s="66">
        <v>34000</v>
      </c>
      <c r="I4" s="66">
        <v>34000</v>
      </c>
      <c r="XED4" s="242"/>
      <c r="XEE4" s="242"/>
      <c r="XEF4" s="242"/>
      <c r="XEG4" s="242"/>
      <c r="XEH4" s="242"/>
      <c r="XEI4" s="242"/>
      <c r="XEJ4" s="242"/>
      <c r="XEK4" s="242"/>
      <c r="XEL4" s="242"/>
      <c r="XEM4" s="242"/>
      <c r="XEN4" s="242"/>
      <c r="XEO4" s="242"/>
      <c r="XEP4" s="242"/>
      <c r="XEQ4" s="242"/>
      <c r="XER4" s="242"/>
      <c r="XES4" s="242"/>
      <c r="XET4" s="242"/>
      <c r="XEU4" s="242"/>
      <c r="XEV4" s="242"/>
      <c r="XEW4" s="242"/>
      <c r="XEX4" s="242"/>
    </row>
    <row r="5" s="238" customFormat="1" ht="49.5" spans="1:16378">
      <c r="A5" s="46"/>
      <c r="B5" s="142"/>
      <c r="C5" s="48"/>
      <c r="D5" s="243" t="s">
        <v>31</v>
      </c>
      <c r="E5" s="244" t="s">
        <v>32</v>
      </c>
      <c r="F5" s="15" t="s">
        <v>33</v>
      </c>
      <c r="G5" s="243">
        <v>1</v>
      </c>
      <c r="H5" s="66">
        <v>5000</v>
      </c>
      <c r="I5" s="66">
        <v>5000</v>
      </c>
      <c r="XED5" s="242"/>
      <c r="XEE5" s="242"/>
      <c r="XEF5" s="242"/>
      <c r="XEG5" s="242"/>
      <c r="XEH5" s="242"/>
      <c r="XEI5" s="242"/>
      <c r="XEJ5" s="242"/>
      <c r="XEK5" s="242"/>
      <c r="XEL5" s="242"/>
      <c r="XEM5" s="242"/>
      <c r="XEN5" s="242"/>
      <c r="XEO5" s="242"/>
      <c r="XEP5" s="242"/>
      <c r="XEQ5" s="242"/>
      <c r="XER5" s="242"/>
      <c r="XES5" s="242"/>
      <c r="XET5" s="242"/>
      <c r="XEU5" s="242"/>
      <c r="XEV5" s="242"/>
      <c r="XEW5" s="242"/>
      <c r="XEX5" s="242"/>
    </row>
    <row r="6" s="238" customFormat="1" ht="37.15" spans="1:9">
      <c r="A6" s="46"/>
      <c r="B6" s="142"/>
      <c r="C6" s="48"/>
      <c r="D6" s="243" t="s">
        <v>34</v>
      </c>
      <c r="E6" s="244" t="s">
        <v>35</v>
      </c>
      <c r="F6" s="15" t="s">
        <v>36</v>
      </c>
      <c r="G6" s="243">
        <v>1</v>
      </c>
      <c r="H6" s="66">
        <v>21000</v>
      </c>
      <c r="I6" s="66">
        <v>21000</v>
      </c>
    </row>
    <row r="7" s="238" customFormat="1" ht="49.5" spans="1:16378">
      <c r="A7" s="46"/>
      <c r="B7" s="142"/>
      <c r="C7" s="48"/>
      <c r="D7" s="243" t="s">
        <v>37</v>
      </c>
      <c r="E7" s="244" t="s">
        <v>38</v>
      </c>
      <c r="F7" s="15" t="s">
        <v>36</v>
      </c>
      <c r="G7" s="243">
        <v>1</v>
      </c>
      <c r="H7" s="66">
        <v>7500</v>
      </c>
      <c r="I7" s="66">
        <v>7500</v>
      </c>
      <c r="XED7" s="242"/>
      <c r="XEE7" s="242"/>
      <c r="XEF7" s="242"/>
      <c r="XEG7" s="242"/>
      <c r="XEH7" s="242"/>
      <c r="XEI7" s="242"/>
      <c r="XEJ7" s="242"/>
      <c r="XEK7" s="242"/>
      <c r="XEL7" s="242"/>
      <c r="XEM7" s="242"/>
      <c r="XEN7" s="242"/>
      <c r="XEO7" s="242"/>
      <c r="XEP7" s="242"/>
      <c r="XEQ7" s="242"/>
      <c r="XER7" s="242"/>
      <c r="XES7" s="242"/>
      <c r="XET7" s="242"/>
      <c r="XEU7" s="242"/>
      <c r="XEV7" s="242"/>
      <c r="XEW7" s="242"/>
      <c r="XEX7" s="242"/>
    </row>
    <row r="8" s="238" customFormat="1" ht="74.25" spans="1:16378">
      <c r="A8" s="46"/>
      <c r="B8" s="142"/>
      <c r="C8" s="48"/>
      <c r="D8" s="243" t="s">
        <v>39</v>
      </c>
      <c r="E8" s="244" t="s">
        <v>40</v>
      </c>
      <c r="F8" s="15" t="s">
        <v>33</v>
      </c>
      <c r="G8" s="243">
        <v>1</v>
      </c>
      <c r="H8" s="66">
        <v>600</v>
      </c>
      <c r="I8" s="66">
        <v>600</v>
      </c>
      <c r="XED8" s="242"/>
      <c r="XEE8" s="242"/>
      <c r="XEF8" s="242"/>
      <c r="XEG8" s="242"/>
      <c r="XEH8" s="242"/>
      <c r="XEI8" s="242"/>
      <c r="XEJ8" s="242"/>
      <c r="XEK8" s="242"/>
      <c r="XEL8" s="242"/>
      <c r="XEM8" s="242"/>
      <c r="XEN8" s="242"/>
      <c r="XEO8" s="242"/>
      <c r="XEP8" s="242"/>
      <c r="XEQ8" s="242"/>
      <c r="XER8" s="242"/>
      <c r="XES8" s="242"/>
      <c r="XET8" s="242"/>
      <c r="XEU8" s="242"/>
      <c r="XEV8" s="242"/>
      <c r="XEW8" s="242"/>
      <c r="XEX8" s="242"/>
    </row>
    <row r="9" s="238" customFormat="1" ht="61.9" spans="1:9">
      <c r="A9" s="46"/>
      <c r="B9" s="142"/>
      <c r="C9" s="48"/>
      <c r="D9" s="243" t="s">
        <v>41</v>
      </c>
      <c r="E9" s="244" t="s">
        <v>42</v>
      </c>
      <c r="F9" s="15" t="s">
        <v>43</v>
      </c>
      <c r="G9" s="243">
        <v>2</v>
      </c>
      <c r="H9" s="66">
        <v>200</v>
      </c>
      <c r="I9" s="66">
        <v>400</v>
      </c>
    </row>
    <row r="10" s="238" customFormat="1" ht="24.75" spans="1:9">
      <c r="A10" s="46"/>
      <c r="B10" s="142"/>
      <c r="C10" s="52"/>
      <c r="D10" s="243" t="s">
        <v>44</v>
      </c>
      <c r="E10" s="244" t="s">
        <v>45</v>
      </c>
      <c r="F10" s="15" t="s">
        <v>46</v>
      </c>
      <c r="G10" s="243">
        <v>1</v>
      </c>
      <c r="H10" s="66">
        <v>1500</v>
      </c>
      <c r="I10" s="66">
        <v>1500</v>
      </c>
    </row>
    <row r="11" s="238" customFormat="1" ht="12.4" spans="1:9">
      <c r="A11" s="46"/>
      <c r="B11" s="142"/>
      <c r="C11" s="45" t="s">
        <v>47</v>
      </c>
      <c r="D11" s="245" t="s">
        <v>48</v>
      </c>
      <c r="E11" s="246" t="s">
        <v>49</v>
      </c>
      <c r="F11" s="15" t="s">
        <v>50</v>
      </c>
      <c r="G11" s="243">
        <v>1</v>
      </c>
      <c r="H11" s="66"/>
      <c r="I11" s="66">
        <v>4000</v>
      </c>
    </row>
    <row r="12" s="238" customFormat="1" ht="12.4" spans="1:9">
      <c r="A12" s="46"/>
      <c r="B12" s="142"/>
      <c r="C12" s="48"/>
      <c r="D12" s="247"/>
      <c r="E12" s="246" t="s">
        <v>51</v>
      </c>
      <c r="F12" s="15" t="s">
        <v>50</v>
      </c>
      <c r="G12" s="243">
        <v>1</v>
      </c>
      <c r="H12" s="66"/>
      <c r="I12" s="66">
        <v>4000</v>
      </c>
    </row>
    <row r="13" s="238" customFormat="1" ht="12.4" spans="1:9">
      <c r="A13" s="46"/>
      <c r="B13" s="142"/>
      <c r="C13" s="48"/>
      <c r="D13" s="247"/>
      <c r="E13" s="246" t="s">
        <v>52</v>
      </c>
      <c r="F13" s="15" t="s">
        <v>50</v>
      </c>
      <c r="G13" s="243">
        <v>1</v>
      </c>
      <c r="H13" s="66"/>
      <c r="I13" s="66">
        <v>15000</v>
      </c>
    </row>
    <row r="14" s="238" customFormat="1" ht="12.4" spans="1:9">
      <c r="A14" s="46"/>
      <c r="B14" s="142"/>
      <c r="C14" s="48"/>
      <c r="D14" s="247"/>
      <c r="E14" s="246" t="s">
        <v>53</v>
      </c>
      <c r="F14" s="15" t="s">
        <v>50</v>
      </c>
      <c r="G14" s="243">
        <v>1</v>
      </c>
      <c r="H14" s="66"/>
      <c r="I14" s="66">
        <v>12000</v>
      </c>
    </row>
    <row r="15" s="238" customFormat="1" ht="12.4" spans="1:9">
      <c r="A15" s="46"/>
      <c r="B15" s="142"/>
      <c r="C15" s="48"/>
      <c r="D15" s="247"/>
      <c r="E15" s="246" t="s">
        <v>54</v>
      </c>
      <c r="F15" s="15" t="s">
        <v>50</v>
      </c>
      <c r="G15" s="243">
        <v>1</v>
      </c>
      <c r="H15" s="66"/>
      <c r="I15" s="66">
        <v>17000</v>
      </c>
    </row>
    <row r="16" s="238" customFormat="1" ht="12.4" spans="1:9">
      <c r="A16" s="46"/>
      <c r="B16" s="142"/>
      <c r="C16" s="48"/>
      <c r="D16" s="247"/>
      <c r="E16" s="246" t="s">
        <v>55</v>
      </c>
      <c r="F16" s="15" t="s">
        <v>50</v>
      </c>
      <c r="G16" s="243">
        <v>1</v>
      </c>
      <c r="H16" s="66"/>
      <c r="I16" s="66">
        <v>21000</v>
      </c>
    </row>
    <row r="17" s="238" customFormat="1" ht="12.4" spans="1:9">
      <c r="A17" s="46"/>
      <c r="B17" s="142"/>
      <c r="C17" s="48"/>
      <c r="D17" s="247"/>
      <c r="E17" s="246" t="s">
        <v>56</v>
      </c>
      <c r="F17" s="15" t="s">
        <v>50</v>
      </c>
      <c r="G17" s="243">
        <v>1</v>
      </c>
      <c r="H17" s="66"/>
      <c r="I17" s="66">
        <v>5000</v>
      </c>
    </row>
    <row r="18" s="238" customFormat="1" ht="12.4" spans="1:9">
      <c r="A18" s="46"/>
      <c r="B18" s="142"/>
      <c r="C18" s="52"/>
      <c r="D18" s="248"/>
      <c r="E18" s="246" t="s">
        <v>57</v>
      </c>
      <c r="F18" s="15" t="s">
        <v>50</v>
      </c>
      <c r="G18" s="243">
        <v>1</v>
      </c>
      <c r="H18" s="66"/>
      <c r="I18" s="66">
        <v>6000</v>
      </c>
    </row>
    <row r="19" s="238" customFormat="1" ht="24.75" spans="1:9">
      <c r="A19" s="46"/>
      <c r="B19" s="142"/>
      <c r="C19" s="14" t="s">
        <v>58</v>
      </c>
      <c r="D19" s="243" t="s">
        <v>59</v>
      </c>
      <c r="E19" s="246" t="s">
        <v>60</v>
      </c>
      <c r="F19" s="15" t="s">
        <v>50</v>
      </c>
      <c r="G19" s="243">
        <v>1</v>
      </c>
      <c r="H19" s="66">
        <v>5000</v>
      </c>
      <c r="I19" s="66">
        <v>5000</v>
      </c>
    </row>
    <row r="20" s="238" customFormat="1" ht="12.4" spans="1:9">
      <c r="A20" s="46"/>
      <c r="B20" s="142"/>
      <c r="C20" s="14"/>
      <c r="D20" s="248" t="s">
        <v>61</v>
      </c>
      <c r="E20" s="246" t="s">
        <v>62</v>
      </c>
      <c r="F20" s="15" t="s">
        <v>50</v>
      </c>
      <c r="G20" s="243">
        <v>1</v>
      </c>
      <c r="H20" s="66">
        <v>2000</v>
      </c>
      <c r="I20" s="66">
        <v>2000</v>
      </c>
    </row>
    <row r="21" s="238" customFormat="1" ht="12.4" spans="1:9">
      <c r="A21" s="46"/>
      <c r="B21" s="142"/>
      <c r="C21" s="14"/>
      <c r="D21" s="248" t="s">
        <v>63</v>
      </c>
      <c r="E21" s="246" t="s">
        <v>64</v>
      </c>
      <c r="F21" s="15" t="s">
        <v>50</v>
      </c>
      <c r="G21" s="243">
        <v>1</v>
      </c>
      <c r="H21" s="66">
        <v>3000</v>
      </c>
      <c r="I21" s="66">
        <v>3000</v>
      </c>
    </row>
    <row r="22" s="238" customFormat="1" ht="12.35" spans="1:9">
      <c r="A22" s="14" t="s">
        <v>65</v>
      </c>
      <c r="B22" s="14"/>
      <c r="C22" s="14"/>
      <c r="D22" s="14"/>
      <c r="E22" s="14"/>
      <c r="F22" s="14"/>
      <c r="G22" s="14"/>
      <c r="H22" s="56"/>
      <c r="I22" s="56"/>
    </row>
    <row r="23" s="238" customFormat="1" ht="148.5" spans="1:9">
      <c r="A23" s="46">
        <v>2</v>
      </c>
      <c r="B23" s="142" t="s">
        <v>66</v>
      </c>
      <c r="C23" s="14" t="s">
        <v>27</v>
      </c>
      <c r="D23" s="243" t="s">
        <v>67</v>
      </c>
      <c r="E23" s="244" t="s">
        <v>68</v>
      </c>
      <c r="F23" s="15" t="s">
        <v>33</v>
      </c>
      <c r="G23" s="243">
        <v>1</v>
      </c>
      <c r="H23" s="66">
        <v>19530</v>
      </c>
      <c r="I23" s="66">
        <v>19530</v>
      </c>
    </row>
    <row r="24" s="238" customFormat="1" ht="49.5" spans="1:9">
      <c r="A24" s="46"/>
      <c r="B24" s="142"/>
      <c r="C24" s="14"/>
      <c r="D24" s="243" t="s">
        <v>31</v>
      </c>
      <c r="E24" s="244" t="s">
        <v>69</v>
      </c>
      <c r="F24" s="15" t="s">
        <v>33</v>
      </c>
      <c r="G24" s="243">
        <v>1</v>
      </c>
      <c r="H24" s="66">
        <v>7650</v>
      </c>
      <c r="I24" s="66">
        <v>7650</v>
      </c>
    </row>
    <row r="25" s="238" customFormat="1" ht="74.25" spans="1:9">
      <c r="A25" s="46"/>
      <c r="B25" s="142"/>
      <c r="C25" s="14"/>
      <c r="D25" s="243" t="s">
        <v>39</v>
      </c>
      <c r="E25" s="244" t="s">
        <v>40</v>
      </c>
      <c r="F25" s="15" t="s">
        <v>33</v>
      </c>
      <c r="G25" s="243">
        <v>1</v>
      </c>
      <c r="H25" s="66">
        <v>600</v>
      </c>
      <c r="I25" s="66">
        <v>600</v>
      </c>
    </row>
    <row r="26" s="238" customFormat="1" ht="61.9" spans="1:9">
      <c r="A26" s="46"/>
      <c r="B26" s="142"/>
      <c r="C26" s="14"/>
      <c r="D26" s="243" t="s">
        <v>41</v>
      </c>
      <c r="E26" s="244" t="s">
        <v>42</v>
      </c>
      <c r="F26" s="15" t="s">
        <v>43</v>
      </c>
      <c r="G26" s="243">
        <v>2</v>
      </c>
      <c r="H26" s="66">
        <v>250</v>
      </c>
      <c r="I26" s="66">
        <v>500</v>
      </c>
    </row>
    <row r="27" s="238" customFormat="1" ht="49.5" spans="1:9">
      <c r="A27" s="46"/>
      <c r="B27" s="142"/>
      <c r="C27" s="14"/>
      <c r="D27" s="243" t="s">
        <v>37</v>
      </c>
      <c r="E27" s="244" t="s">
        <v>70</v>
      </c>
      <c r="F27" s="15" t="s">
        <v>33</v>
      </c>
      <c r="G27" s="243">
        <v>1</v>
      </c>
      <c r="H27" s="66">
        <v>7400</v>
      </c>
      <c r="I27" s="66">
        <v>7400</v>
      </c>
    </row>
    <row r="28" s="238" customFormat="1" ht="24.75" spans="1:9">
      <c r="A28" s="46"/>
      <c r="B28" s="142"/>
      <c r="C28" s="14"/>
      <c r="D28" s="243" t="s">
        <v>44</v>
      </c>
      <c r="E28" s="244" t="s">
        <v>45</v>
      </c>
      <c r="F28" s="15" t="s">
        <v>46</v>
      </c>
      <c r="G28" s="243">
        <v>1</v>
      </c>
      <c r="H28" s="66">
        <v>2250</v>
      </c>
      <c r="I28" s="66">
        <v>2250</v>
      </c>
    </row>
    <row r="29" s="238" customFormat="1" ht="12.4" spans="1:9">
      <c r="A29" s="46"/>
      <c r="B29" s="142"/>
      <c r="C29" s="14" t="s">
        <v>47</v>
      </c>
      <c r="D29" s="46" t="s">
        <v>48</v>
      </c>
      <c r="E29" s="47" t="s">
        <v>49</v>
      </c>
      <c r="F29" s="15" t="s">
        <v>50</v>
      </c>
      <c r="G29" s="46">
        <v>1</v>
      </c>
      <c r="H29" s="44"/>
      <c r="I29" s="44">
        <v>4000</v>
      </c>
    </row>
    <row r="30" s="238" customFormat="1" ht="12.4" spans="1:9">
      <c r="A30" s="46"/>
      <c r="B30" s="142"/>
      <c r="C30" s="14"/>
      <c r="D30" s="46"/>
      <c r="E30" s="47" t="s">
        <v>51</v>
      </c>
      <c r="F30" s="15" t="s">
        <v>50</v>
      </c>
      <c r="G30" s="46">
        <v>1</v>
      </c>
      <c r="H30" s="44"/>
      <c r="I30" s="44">
        <v>4000</v>
      </c>
    </row>
    <row r="31" s="238" customFormat="1" ht="12.4" spans="1:9">
      <c r="A31" s="46"/>
      <c r="B31" s="142"/>
      <c r="C31" s="14"/>
      <c r="D31" s="46"/>
      <c r="E31" s="47" t="s">
        <v>52</v>
      </c>
      <c r="F31" s="15" t="s">
        <v>50</v>
      </c>
      <c r="G31" s="46">
        <v>1</v>
      </c>
      <c r="H31" s="44"/>
      <c r="I31" s="44">
        <v>30000</v>
      </c>
    </row>
    <row r="32" s="238" customFormat="1" ht="12.4" spans="1:9">
      <c r="A32" s="46"/>
      <c r="B32" s="142"/>
      <c r="C32" s="14"/>
      <c r="D32" s="46"/>
      <c r="E32" s="47" t="s">
        <v>71</v>
      </c>
      <c r="F32" s="15" t="s">
        <v>50</v>
      </c>
      <c r="G32" s="46">
        <v>1</v>
      </c>
      <c r="H32" s="44"/>
      <c r="I32" s="44">
        <v>12000</v>
      </c>
    </row>
    <row r="33" s="238" customFormat="1" ht="12.4" spans="1:9">
      <c r="A33" s="46"/>
      <c r="B33" s="142"/>
      <c r="C33" s="14"/>
      <c r="D33" s="46"/>
      <c r="E33" s="47" t="s">
        <v>72</v>
      </c>
      <c r="F33" s="15" t="s">
        <v>50</v>
      </c>
      <c r="G33" s="46">
        <v>1</v>
      </c>
      <c r="H33" s="44"/>
      <c r="I33" s="44">
        <v>10000</v>
      </c>
    </row>
    <row r="34" s="238" customFormat="1" ht="12.4" spans="1:9">
      <c r="A34" s="46"/>
      <c r="B34" s="142"/>
      <c r="C34" s="14"/>
      <c r="D34" s="46"/>
      <c r="E34" s="47" t="s">
        <v>73</v>
      </c>
      <c r="F34" s="15" t="s">
        <v>50</v>
      </c>
      <c r="G34" s="46">
        <v>1</v>
      </c>
      <c r="H34" s="44"/>
      <c r="I34" s="44">
        <v>20000</v>
      </c>
    </row>
    <row r="35" s="238" customFormat="1" ht="12.4" spans="1:9">
      <c r="A35" s="46"/>
      <c r="B35" s="142"/>
      <c r="C35" s="14"/>
      <c r="D35" s="46"/>
      <c r="E35" s="47" t="s">
        <v>74</v>
      </c>
      <c r="F35" s="15" t="s">
        <v>50</v>
      </c>
      <c r="G35" s="46">
        <v>1</v>
      </c>
      <c r="H35" s="44"/>
      <c r="I35" s="44">
        <v>13000</v>
      </c>
    </row>
    <row r="36" s="238" customFormat="1" ht="12.4" spans="1:9">
      <c r="A36" s="46"/>
      <c r="B36" s="142"/>
      <c r="C36" s="14"/>
      <c r="D36" s="46"/>
      <c r="E36" s="47" t="s">
        <v>75</v>
      </c>
      <c r="F36" s="15" t="s">
        <v>50</v>
      </c>
      <c r="G36" s="46">
        <v>1</v>
      </c>
      <c r="H36" s="44"/>
      <c r="I36" s="44">
        <v>12000</v>
      </c>
    </row>
    <row r="37" s="238" customFormat="1" ht="12.4" spans="1:9">
      <c r="A37" s="46"/>
      <c r="B37" s="142"/>
      <c r="C37" s="14"/>
      <c r="D37" s="46"/>
      <c r="E37" s="47" t="s">
        <v>76</v>
      </c>
      <c r="F37" s="15" t="s">
        <v>50</v>
      </c>
      <c r="G37" s="46">
        <v>1</v>
      </c>
      <c r="H37" s="44"/>
      <c r="I37" s="44">
        <v>27000</v>
      </c>
    </row>
    <row r="38" s="238" customFormat="1" ht="12.4" spans="1:9">
      <c r="A38" s="46"/>
      <c r="B38" s="142"/>
      <c r="C38" s="14"/>
      <c r="D38" s="46"/>
      <c r="E38" s="47" t="s">
        <v>56</v>
      </c>
      <c r="F38" s="15" t="s">
        <v>50</v>
      </c>
      <c r="G38" s="46">
        <v>1</v>
      </c>
      <c r="H38" s="44"/>
      <c r="I38" s="44">
        <v>4000</v>
      </c>
    </row>
    <row r="39" s="238" customFormat="1" ht="12.4" spans="1:9">
      <c r="A39" s="46"/>
      <c r="B39" s="142"/>
      <c r="C39" s="14"/>
      <c r="D39" s="46"/>
      <c r="E39" s="47" t="s">
        <v>57</v>
      </c>
      <c r="F39" s="15" t="s">
        <v>50</v>
      </c>
      <c r="G39" s="46">
        <v>1</v>
      </c>
      <c r="H39" s="44"/>
      <c r="I39" s="44">
        <v>5000</v>
      </c>
    </row>
    <row r="40" s="238" customFormat="1" ht="24.75" spans="1:9">
      <c r="A40" s="46"/>
      <c r="B40" s="142"/>
      <c r="C40" s="14" t="s">
        <v>58</v>
      </c>
      <c r="D40" s="46" t="s">
        <v>59</v>
      </c>
      <c r="E40" s="47" t="s">
        <v>60</v>
      </c>
      <c r="F40" s="15" t="s">
        <v>50</v>
      </c>
      <c r="G40" s="46">
        <v>1</v>
      </c>
      <c r="H40" s="44">
        <v>5000</v>
      </c>
      <c r="I40" s="66">
        <v>5000</v>
      </c>
    </row>
    <row r="41" s="238" customFormat="1" ht="12.4" spans="1:9">
      <c r="A41" s="46"/>
      <c r="B41" s="142"/>
      <c r="C41" s="14"/>
      <c r="D41" s="63" t="s">
        <v>61</v>
      </c>
      <c r="E41" s="47" t="s">
        <v>62</v>
      </c>
      <c r="F41" s="15" t="s">
        <v>50</v>
      </c>
      <c r="G41" s="46">
        <v>1</v>
      </c>
      <c r="H41" s="44">
        <v>2000</v>
      </c>
      <c r="I41" s="66">
        <v>2000</v>
      </c>
    </row>
    <row r="42" s="238" customFormat="1" ht="12.4" spans="1:9">
      <c r="A42" s="46"/>
      <c r="B42" s="142"/>
      <c r="C42" s="14"/>
      <c r="D42" s="63" t="s">
        <v>63</v>
      </c>
      <c r="E42" s="47" t="s">
        <v>64</v>
      </c>
      <c r="F42" s="15" t="s">
        <v>50</v>
      </c>
      <c r="G42" s="46">
        <v>1</v>
      </c>
      <c r="H42" s="44">
        <v>3000</v>
      </c>
      <c r="I42" s="66">
        <v>3000</v>
      </c>
    </row>
    <row r="43" s="238" customFormat="1" ht="12.35" spans="1:9">
      <c r="A43" s="14" t="s">
        <v>65</v>
      </c>
      <c r="B43" s="14"/>
      <c r="C43" s="14"/>
      <c r="D43" s="14"/>
      <c r="E43" s="14"/>
      <c r="F43" s="14"/>
      <c r="G43" s="14"/>
      <c r="H43" s="56"/>
      <c r="I43" s="56"/>
    </row>
    <row r="44" s="238" customFormat="1" ht="148.5" spans="1:9">
      <c r="A44" s="49">
        <v>3</v>
      </c>
      <c r="B44" s="13" t="s">
        <v>77</v>
      </c>
      <c r="C44" s="45" t="s">
        <v>27</v>
      </c>
      <c r="D44" s="243" t="s">
        <v>67</v>
      </c>
      <c r="E44" s="249" t="s">
        <v>78</v>
      </c>
      <c r="F44" s="15" t="s">
        <v>33</v>
      </c>
      <c r="G44" s="46">
        <v>1</v>
      </c>
      <c r="H44" s="44">
        <v>5850</v>
      </c>
      <c r="I44" s="66">
        <v>5850</v>
      </c>
    </row>
    <row r="45" s="238" customFormat="1" ht="86.65" spans="1:9">
      <c r="A45" s="250"/>
      <c r="B45" s="19"/>
      <c r="C45" s="48"/>
      <c r="D45" s="243" t="s">
        <v>79</v>
      </c>
      <c r="E45" s="244" t="s">
        <v>80</v>
      </c>
      <c r="F45" s="251" t="s">
        <v>81</v>
      </c>
      <c r="G45" s="46">
        <v>1</v>
      </c>
      <c r="H45" s="44">
        <v>1450</v>
      </c>
      <c r="I45" s="66">
        <v>1450</v>
      </c>
    </row>
    <row r="46" s="238" customFormat="1" ht="49.5" spans="1:9">
      <c r="A46" s="250"/>
      <c r="B46" s="19"/>
      <c r="C46" s="48"/>
      <c r="D46" s="243" t="s">
        <v>31</v>
      </c>
      <c r="E46" s="249" t="s">
        <v>82</v>
      </c>
      <c r="F46" s="15" t="s">
        <v>33</v>
      </c>
      <c r="G46" s="46">
        <v>1</v>
      </c>
      <c r="H46" s="44">
        <v>4950</v>
      </c>
      <c r="I46" s="66">
        <v>4950</v>
      </c>
    </row>
    <row r="47" s="238" customFormat="1" ht="24.75" spans="1:9">
      <c r="A47" s="250"/>
      <c r="B47" s="19"/>
      <c r="C47" s="52"/>
      <c r="D47" s="243" t="s">
        <v>44</v>
      </c>
      <c r="E47" s="244" t="s">
        <v>45</v>
      </c>
      <c r="F47" s="15" t="s">
        <v>46</v>
      </c>
      <c r="G47" s="46">
        <v>1</v>
      </c>
      <c r="H47" s="44">
        <v>1350</v>
      </c>
      <c r="I47" s="66">
        <v>1350</v>
      </c>
    </row>
    <row r="48" s="238" customFormat="1" ht="12.4" spans="1:9">
      <c r="A48" s="250"/>
      <c r="B48" s="19"/>
      <c r="C48" s="48" t="s">
        <v>47</v>
      </c>
      <c r="D48" s="49" t="s">
        <v>48</v>
      </c>
      <c r="E48" s="252" t="s">
        <v>49</v>
      </c>
      <c r="F48" s="15" t="s">
        <v>50</v>
      </c>
      <c r="G48" s="46">
        <v>1</v>
      </c>
      <c r="H48" s="44"/>
      <c r="I48" s="44">
        <v>4000</v>
      </c>
    </row>
    <row r="49" s="238" customFormat="1" ht="12.4" spans="1:9">
      <c r="A49" s="250"/>
      <c r="B49" s="19"/>
      <c r="C49" s="48"/>
      <c r="D49" s="250"/>
      <c r="E49" s="252" t="s">
        <v>51</v>
      </c>
      <c r="F49" s="15" t="s">
        <v>50</v>
      </c>
      <c r="G49" s="46">
        <v>1</v>
      </c>
      <c r="H49" s="44"/>
      <c r="I49" s="44">
        <v>4000</v>
      </c>
    </row>
    <row r="50" s="238" customFormat="1" ht="12.4" spans="1:9">
      <c r="A50" s="250"/>
      <c r="B50" s="19"/>
      <c r="C50" s="48"/>
      <c r="D50" s="250"/>
      <c r="E50" s="252" t="s">
        <v>72</v>
      </c>
      <c r="F50" s="15" t="s">
        <v>50</v>
      </c>
      <c r="G50" s="46">
        <v>1</v>
      </c>
      <c r="H50" s="253"/>
      <c r="I50" s="253">
        <v>5000</v>
      </c>
    </row>
    <row r="51" s="238" customFormat="1" ht="12.4" spans="1:9">
      <c r="A51" s="250"/>
      <c r="B51" s="19"/>
      <c r="C51" s="48"/>
      <c r="D51" s="250"/>
      <c r="E51" s="252" t="s">
        <v>56</v>
      </c>
      <c r="F51" s="15" t="s">
        <v>50</v>
      </c>
      <c r="G51" s="46">
        <v>1</v>
      </c>
      <c r="H51" s="253"/>
      <c r="I51" s="253">
        <v>6000</v>
      </c>
    </row>
    <row r="52" s="238" customFormat="1" ht="12.4" spans="1:9">
      <c r="A52" s="250"/>
      <c r="B52" s="19"/>
      <c r="C52" s="48"/>
      <c r="D52" s="250"/>
      <c r="E52" s="252" t="s">
        <v>55</v>
      </c>
      <c r="F52" s="15" t="s">
        <v>50</v>
      </c>
      <c r="G52" s="46">
        <v>1</v>
      </c>
      <c r="H52" s="253"/>
      <c r="I52" s="253">
        <v>12000</v>
      </c>
    </row>
    <row r="53" s="238" customFormat="1" ht="12.4" spans="1:9">
      <c r="A53" s="250"/>
      <c r="B53" s="19"/>
      <c r="C53" s="48"/>
      <c r="D53" s="250"/>
      <c r="E53" s="252" t="s">
        <v>83</v>
      </c>
      <c r="F53" s="15" t="s">
        <v>50</v>
      </c>
      <c r="G53" s="46">
        <v>1</v>
      </c>
      <c r="H53" s="253"/>
      <c r="I53" s="253">
        <v>11000</v>
      </c>
    </row>
    <row r="54" s="238" customFormat="1" ht="12.4" spans="1:9">
      <c r="A54" s="250"/>
      <c r="B54" s="19"/>
      <c r="C54" s="48"/>
      <c r="D54" s="250"/>
      <c r="E54" s="252" t="s">
        <v>53</v>
      </c>
      <c r="F54" s="15" t="s">
        <v>50</v>
      </c>
      <c r="G54" s="46">
        <v>1</v>
      </c>
      <c r="H54" s="253"/>
      <c r="I54" s="253">
        <v>8000</v>
      </c>
    </row>
    <row r="55" s="238" customFormat="1" ht="12.4" spans="1:9">
      <c r="A55" s="250"/>
      <c r="B55" s="19"/>
      <c r="C55" s="48"/>
      <c r="D55" s="250"/>
      <c r="E55" s="254" t="s">
        <v>76</v>
      </c>
      <c r="F55" s="15" t="s">
        <v>50</v>
      </c>
      <c r="G55" s="46">
        <v>1</v>
      </c>
      <c r="H55" s="253"/>
      <c r="I55" s="253">
        <v>19000</v>
      </c>
    </row>
    <row r="56" s="238" customFormat="1" ht="24.75" spans="1:9">
      <c r="A56" s="250"/>
      <c r="B56" s="19"/>
      <c r="C56" s="14" t="s">
        <v>58</v>
      </c>
      <c r="D56" s="46" t="s">
        <v>59</v>
      </c>
      <c r="E56" s="47" t="s">
        <v>60</v>
      </c>
      <c r="F56" s="15" t="s">
        <v>50</v>
      </c>
      <c r="G56" s="46">
        <v>1</v>
      </c>
      <c r="H56" s="44">
        <v>3000</v>
      </c>
      <c r="I56" s="66">
        <v>3000</v>
      </c>
    </row>
    <row r="57" s="238" customFormat="1" ht="12.4" spans="1:9">
      <c r="A57" s="250"/>
      <c r="B57" s="19"/>
      <c r="C57" s="14"/>
      <c r="D57" s="63" t="s">
        <v>61</v>
      </c>
      <c r="E57" s="47" t="s">
        <v>62</v>
      </c>
      <c r="F57" s="15" t="s">
        <v>50</v>
      </c>
      <c r="G57" s="46">
        <v>1</v>
      </c>
      <c r="H57" s="44">
        <v>2000</v>
      </c>
      <c r="I57" s="66">
        <v>2000</v>
      </c>
    </row>
    <row r="58" s="238" customFormat="1" ht="12.4" spans="1:9">
      <c r="A58" s="63"/>
      <c r="B58" s="73"/>
      <c r="C58" s="14"/>
      <c r="D58" s="63" t="s">
        <v>63</v>
      </c>
      <c r="E58" s="47" t="s">
        <v>64</v>
      </c>
      <c r="F58" s="15" t="s">
        <v>50</v>
      </c>
      <c r="G58" s="46">
        <v>1</v>
      </c>
      <c r="H58" s="44">
        <v>1000</v>
      </c>
      <c r="I58" s="66">
        <v>1000</v>
      </c>
    </row>
    <row r="59" s="238" customFormat="1" ht="12.35" spans="1:9">
      <c r="A59" s="14" t="s">
        <v>65</v>
      </c>
      <c r="B59" s="14"/>
      <c r="C59" s="14"/>
      <c r="D59" s="14"/>
      <c r="E59" s="14"/>
      <c r="F59" s="14"/>
      <c r="G59" s="14"/>
      <c r="H59" s="56"/>
      <c r="I59" s="56"/>
    </row>
    <row r="60" s="238" customFormat="1" ht="148.5" spans="1:9">
      <c r="A60" s="49">
        <v>4</v>
      </c>
      <c r="B60" s="13" t="s">
        <v>84</v>
      </c>
      <c r="C60" s="45" t="s">
        <v>27</v>
      </c>
      <c r="D60" s="243" t="s">
        <v>67</v>
      </c>
      <c r="E60" s="244" t="s">
        <v>85</v>
      </c>
      <c r="F60" s="15" t="s">
        <v>33</v>
      </c>
      <c r="G60" s="46">
        <v>1</v>
      </c>
      <c r="H60" s="44">
        <v>5850</v>
      </c>
      <c r="I60" s="66">
        <v>5850</v>
      </c>
    </row>
    <row r="61" s="238" customFormat="1" ht="49.5" spans="1:9">
      <c r="A61" s="250"/>
      <c r="B61" s="19"/>
      <c r="C61" s="48"/>
      <c r="D61" s="243" t="s">
        <v>31</v>
      </c>
      <c r="E61" s="249" t="s">
        <v>82</v>
      </c>
      <c r="F61" s="15" t="s">
        <v>33</v>
      </c>
      <c r="G61" s="46">
        <v>1</v>
      </c>
      <c r="H61" s="44">
        <v>4950</v>
      </c>
      <c r="I61" s="66">
        <v>4950</v>
      </c>
    </row>
    <row r="62" s="238" customFormat="1" ht="49.5" spans="1:9">
      <c r="A62" s="250"/>
      <c r="B62" s="19"/>
      <c r="C62" s="48"/>
      <c r="D62" s="255" t="s">
        <v>86</v>
      </c>
      <c r="E62" s="244" t="s">
        <v>87</v>
      </c>
      <c r="F62" s="15" t="s">
        <v>43</v>
      </c>
      <c r="G62" s="243">
        <v>4</v>
      </c>
      <c r="H62" s="66">
        <v>3600</v>
      </c>
      <c r="I62" s="66">
        <v>14400</v>
      </c>
    </row>
    <row r="63" s="238" customFormat="1" ht="24.75" spans="1:9">
      <c r="A63" s="250"/>
      <c r="B63" s="19"/>
      <c r="C63" s="48"/>
      <c r="D63" s="243" t="s">
        <v>44</v>
      </c>
      <c r="E63" s="244" t="s">
        <v>45</v>
      </c>
      <c r="F63" s="243" t="s">
        <v>46</v>
      </c>
      <c r="G63" s="243">
        <v>1</v>
      </c>
      <c r="H63" s="66">
        <v>2250</v>
      </c>
      <c r="I63" s="66">
        <v>2250</v>
      </c>
    </row>
    <row r="64" s="238" customFormat="1" ht="24.75" spans="1:9">
      <c r="A64" s="250"/>
      <c r="B64" s="19"/>
      <c r="C64" s="52"/>
      <c r="D64" s="243" t="s">
        <v>88</v>
      </c>
      <c r="E64" s="244" t="s">
        <v>89</v>
      </c>
      <c r="F64" s="15" t="s">
        <v>36</v>
      </c>
      <c r="G64" s="243">
        <v>1</v>
      </c>
      <c r="H64" s="66">
        <v>17100</v>
      </c>
      <c r="I64" s="66">
        <v>17100</v>
      </c>
    </row>
    <row r="65" s="238" customFormat="1" ht="12.4" spans="1:9">
      <c r="A65" s="250"/>
      <c r="B65" s="19"/>
      <c r="C65" s="14" t="s">
        <v>47</v>
      </c>
      <c r="D65" s="46" t="s">
        <v>48</v>
      </c>
      <c r="E65" s="244" t="s">
        <v>55</v>
      </c>
      <c r="F65" s="15" t="s">
        <v>50</v>
      </c>
      <c r="G65" s="243">
        <v>1</v>
      </c>
      <c r="H65" s="186"/>
      <c r="I65" s="186">
        <v>35000</v>
      </c>
    </row>
    <row r="66" s="238" customFormat="1" ht="12.4" spans="1:9">
      <c r="A66" s="250"/>
      <c r="B66" s="19"/>
      <c r="C66" s="14"/>
      <c r="D66" s="46"/>
      <c r="E66" s="244" t="s">
        <v>57</v>
      </c>
      <c r="F66" s="15" t="s">
        <v>50</v>
      </c>
      <c r="G66" s="243">
        <v>1</v>
      </c>
      <c r="H66" s="186"/>
      <c r="I66" s="186">
        <v>5000</v>
      </c>
    </row>
    <row r="67" s="238" customFormat="1" ht="12.4" spans="1:9">
      <c r="A67" s="250"/>
      <c r="B67" s="19"/>
      <c r="C67" s="14"/>
      <c r="D67" s="46"/>
      <c r="E67" s="252" t="s">
        <v>54</v>
      </c>
      <c r="F67" s="15" t="s">
        <v>50</v>
      </c>
      <c r="G67" s="46">
        <v>1</v>
      </c>
      <c r="H67" s="44"/>
      <c r="I67" s="44">
        <v>15000</v>
      </c>
    </row>
    <row r="68" s="238" customFormat="1" ht="12.4" spans="1:9">
      <c r="A68" s="250"/>
      <c r="B68" s="19"/>
      <c r="C68" s="14"/>
      <c r="D68" s="46"/>
      <c r="E68" s="252" t="s">
        <v>90</v>
      </c>
      <c r="F68" s="15" t="s">
        <v>50</v>
      </c>
      <c r="G68" s="46">
        <v>1</v>
      </c>
      <c r="H68" s="44"/>
      <c r="I68" s="44">
        <v>24000</v>
      </c>
    </row>
    <row r="69" s="238" customFormat="1" ht="24.75" spans="1:9">
      <c r="A69" s="250"/>
      <c r="B69" s="19"/>
      <c r="C69" s="14" t="s">
        <v>58</v>
      </c>
      <c r="D69" s="46" t="s">
        <v>59</v>
      </c>
      <c r="E69" s="47" t="s">
        <v>60</v>
      </c>
      <c r="F69" s="15" t="s">
        <v>50</v>
      </c>
      <c r="G69" s="46">
        <v>1</v>
      </c>
      <c r="H69" s="44">
        <v>5000</v>
      </c>
      <c r="I69" s="66">
        <v>5000</v>
      </c>
    </row>
    <row r="70" s="238" customFormat="1" ht="12.4" spans="1:9">
      <c r="A70" s="250"/>
      <c r="B70" s="19"/>
      <c r="C70" s="14"/>
      <c r="D70" s="63" t="s">
        <v>61</v>
      </c>
      <c r="E70" s="47" t="s">
        <v>62</v>
      </c>
      <c r="F70" s="15" t="s">
        <v>50</v>
      </c>
      <c r="G70" s="46">
        <v>1</v>
      </c>
      <c r="H70" s="44">
        <v>2000</v>
      </c>
      <c r="I70" s="66">
        <v>2000</v>
      </c>
    </row>
    <row r="71" s="238" customFormat="1" ht="12.4" spans="1:9">
      <c r="A71" s="63"/>
      <c r="B71" s="19"/>
      <c r="C71" s="14"/>
      <c r="D71" s="63" t="s">
        <v>63</v>
      </c>
      <c r="E71" s="47" t="s">
        <v>64</v>
      </c>
      <c r="F71" s="15" t="s">
        <v>50</v>
      </c>
      <c r="G71" s="46">
        <v>1</v>
      </c>
      <c r="H71" s="44">
        <v>2000</v>
      </c>
      <c r="I71" s="66">
        <v>2000</v>
      </c>
    </row>
    <row r="72" s="238" customFormat="1" ht="12.35" spans="1:9">
      <c r="A72" s="14" t="s">
        <v>65</v>
      </c>
      <c r="B72" s="14"/>
      <c r="C72" s="14"/>
      <c r="D72" s="14"/>
      <c r="E72" s="14"/>
      <c r="F72" s="14"/>
      <c r="G72" s="14"/>
      <c r="H72" s="56"/>
      <c r="I72" s="56"/>
    </row>
    <row r="73" s="238" customFormat="1" ht="111.4" spans="1:9">
      <c r="A73" s="49">
        <v>5</v>
      </c>
      <c r="B73" s="13" t="s">
        <v>91</v>
      </c>
      <c r="C73" s="45" t="s">
        <v>27</v>
      </c>
      <c r="D73" s="255" t="s">
        <v>92</v>
      </c>
      <c r="E73" s="244" t="s">
        <v>93</v>
      </c>
      <c r="F73" s="15" t="s">
        <v>33</v>
      </c>
      <c r="G73" s="46">
        <v>1</v>
      </c>
      <c r="H73" s="44">
        <v>10000</v>
      </c>
      <c r="I73" s="66">
        <v>10000</v>
      </c>
    </row>
    <row r="74" s="238" customFormat="1" ht="24.75" spans="1:9">
      <c r="A74" s="250"/>
      <c r="B74" s="19"/>
      <c r="C74" s="52"/>
      <c r="D74" s="243" t="s">
        <v>44</v>
      </c>
      <c r="E74" s="244" t="s">
        <v>45</v>
      </c>
      <c r="F74" s="46" t="s">
        <v>46</v>
      </c>
      <c r="G74" s="46">
        <v>1</v>
      </c>
      <c r="H74" s="44">
        <v>1350</v>
      </c>
      <c r="I74" s="66">
        <v>1350</v>
      </c>
    </row>
    <row r="75" s="238" customFormat="1" ht="12.4" spans="1:9">
      <c r="A75" s="250"/>
      <c r="B75" s="19"/>
      <c r="C75" s="48" t="s">
        <v>47</v>
      </c>
      <c r="D75" s="49" t="s">
        <v>48</v>
      </c>
      <c r="E75" s="47" t="s">
        <v>94</v>
      </c>
      <c r="F75" s="15" t="s">
        <v>50</v>
      </c>
      <c r="G75" s="46">
        <v>1</v>
      </c>
      <c r="H75" s="44"/>
      <c r="I75" s="44">
        <v>12000</v>
      </c>
    </row>
    <row r="76" s="238" customFormat="1" ht="12.4" spans="1:9">
      <c r="A76" s="250"/>
      <c r="B76" s="19"/>
      <c r="C76" s="48"/>
      <c r="D76" s="250"/>
      <c r="E76" s="47" t="s">
        <v>95</v>
      </c>
      <c r="F76" s="15" t="s">
        <v>50</v>
      </c>
      <c r="G76" s="46">
        <v>1</v>
      </c>
      <c r="H76" s="44"/>
      <c r="I76" s="44">
        <v>12000</v>
      </c>
    </row>
    <row r="77" s="238" customFormat="1" ht="12.4" spans="1:9">
      <c r="A77" s="250"/>
      <c r="B77" s="19"/>
      <c r="C77" s="48"/>
      <c r="D77" s="250"/>
      <c r="E77" s="47" t="s">
        <v>49</v>
      </c>
      <c r="F77" s="15" t="s">
        <v>50</v>
      </c>
      <c r="G77" s="46">
        <v>1</v>
      </c>
      <c r="H77" s="44"/>
      <c r="I77" s="44">
        <v>4000</v>
      </c>
    </row>
    <row r="78" s="238" customFormat="1" ht="12.4" spans="1:9">
      <c r="A78" s="250"/>
      <c r="B78" s="19"/>
      <c r="C78" s="48"/>
      <c r="D78" s="250"/>
      <c r="E78" s="100" t="s">
        <v>83</v>
      </c>
      <c r="F78" s="15" t="s">
        <v>50</v>
      </c>
      <c r="G78" s="46">
        <v>1</v>
      </c>
      <c r="H78" s="44"/>
      <c r="I78" s="44">
        <v>13000</v>
      </c>
    </row>
    <row r="79" s="238" customFormat="1" ht="12.4" spans="1:9">
      <c r="A79" s="250"/>
      <c r="B79" s="19"/>
      <c r="C79" s="48"/>
      <c r="D79" s="250"/>
      <c r="E79" s="100" t="s">
        <v>96</v>
      </c>
      <c r="F79" s="15" t="s">
        <v>50</v>
      </c>
      <c r="G79" s="46">
        <v>1</v>
      </c>
      <c r="H79" s="44"/>
      <c r="I79" s="44">
        <v>25000</v>
      </c>
    </row>
    <row r="80" s="238" customFormat="1" ht="12.4" spans="1:9">
      <c r="A80" s="250"/>
      <c r="B80" s="19"/>
      <c r="C80" s="48"/>
      <c r="D80" s="250"/>
      <c r="E80" s="100" t="s">
        <v>52</v>
      </c>
      <c r="F80" s="15" t="s">
        <v>50</v>
      </c>
      <c r="G80" s="46">
        <v>1</v>
      </c>
      <c r="H80" s="44"/>
      <c r="I80" s="44">
        <v>25000</v>
      </c>
    </row>
    <row r="81" s="238" customFormat="1" ht="12.4" spans="1:9">
      <c r="A81" s="250"/>
      <c r="B81" s="19"/>
      <c r="C81" s="48"/>
      <c r="D81" s="250"/>
      <c r="E81" s="47" t="s">
        <v>56</v>
      </c>
      <c r="F81" s="15" t="s">
        <v>50</v>
      </c>
      <c r="G81" s="46">
        <v>1</v>
      </c>
      <c r="H81" s="44"/>
      <c r="I81" s="44">
        <v>5000</v>
      </c>
    </row>
    <row r="82" s="238" customFormat="1" ht="12.4" spans="1:9">
      <c r="A82" s="250"/>
      <c r="B82" s="19"/>
      <c r="C82" s="48"/>
      <c r="D82" s="250"/>
      <c r="E82" s="47" t="s">
        <v>71</v>
      </c>
      <c r="F82" s="15" t="s">
        <v>50</v>
      </c>
      <c r="G82" s="46">
        <v>1</v>
      </c>
      <c r="H82" s="44"/>
      <c r="I82" s="44">
        <v>17000</v>
      </c>
    </row>
    <row r="83" s="238" customFormat="1" ht="12.4" spans="1:9">
      <c r="A83" s="250"/>
      <c r="B83" s="19"/>
      <c r="C83" s="48"/>
      <c r="D83" s="250"/>
      <c r="E83" s="47" t="s">
        <v>72</v>
      </c>
      <c r="F83" s="15" t="s">
        <v>50</v>
      </c>
      <c r="G83" s="46">
        <v>1</v>
      </c>
      <c r="H83" s="44"/>
      <c r="I83" s="44">
        <v>13000</v>
      </c>
    </row>
    <row r="84" s="238" customFormat="1" ht="24.75" spans="1:9">
      <c r="A84" s="250"/>
      <c r="B84" s="19"/>
      <c r="C84" s="14" t="s">
        <v>58</v>
      </c>
      <c r="D84" s="46" t="s">
        <v>59</v>
      </c>
      <c r="E84" s="47" t="s">
        <v>60</v>
      </c>
      <c r="F84" s="15" t="s">
        <v>50</v>
      </c>
      <c r="G84" s="46">
        <v>1</v>
      </c>
      <c r="H84" s="44">
        <v>3000</v>
      </c>
      <c r="I84" s="66">
        <v>3000</v>
      </c>
    </row>
    <row r="85" s="238" customFormat="1" ht="12.4" spans="1:9">
      <c r="A85" s="250"/>
      <c r="B85" s="19"/>
      <c r="C85" s="14"/>
      <c r="D85" s="63" t="s">
        <v>61</v>
      </c>
      <c r="E85" s="47" t="s">
        <v>62</v>
      </c>
      <c r="F85" s="15" t="s">
        <v>50</v>
      </c>
      <c r="G85" s="46">
        <v>1</v>
      </c>
      <c r="H85" s="44">
        <v>2000</v>
      </c>
      <c r="I85" s="66">
        <v>2000</v>
      </c>
    </row>
    <row r="86" s="238" customFormat="1" ht="12.4" spans="1:9">
      <c r="A86" s="63"/>
      <c r="B86" s="73"/>
      <c r="C86" s="14"/>
      <c r="D86" s="63" t="s">
        <v>63</v>
      </c>
      <c r="E86" s="47" t="s">
        <v>64</v>
      </c>
      <c r="F86" s="15" t="s">
        <v>50</v>
      </c>
      <c r="G86" s="46">
        <v>1</v>
      </c>
      <c r="H86" s="44">
        <v>1000</v>
      </c>
      <c r="I86" s="66">
        <v>1000</v>
      </c>
    </row>
    <row r="87" s="238" customFormat="1" ht="12.35" spans="1:9">
      <c r="A87" s="14" t="s">
        <v>65</v>
      </c>
      <c r="B87" s="14"/>
      <c r="C87" s="14"/>
      <c r="D87" s="14"/>
      <c r="E87" s="14"/>
      <c r="F87" s="14"/>
      <c r="G87" s="14"/>
      <c r="H87" s="56"/>
      <c r="I87" s="56"/>
    </row>
    <row r="88" s="238" customFormat="1" ht="74.25" spans="1:9">
      <c r="A88" s="49">
        <v>6</v>
      </c>
      <c r="B88" s="13" t="s">
        <v>97</v>
      </c>
      <c r="C88" s="45" t="s">
        <v>27</v>
      </c>
      <c r="D88" s="243" t="s">
        <v>98</v>
      </c>
      <c r="E88" s="244" t="s">
        <v>99</v>
      </c>
      <c r="F88" s="15" t="s">
        <v>33</v>
      </c>
      <c r="G88" s="243">
        <v>1</v>
      </c>
      <c r="H88" s="66">
        <v>8640</v>
      </c>
      <c r="I88" s="66">
        <v>8640</v>
      </c>
    </row>
    <row r="89" s="238" customFormat="1" ht="49.5" spans="1:9">
      <c r="A89" s="250"/>
      <c r="B89" s="19"/>
      <c r="C89" s="48"/>
      <c r="D89" s="243" t="s">
        <v>31</v>
      </c>
      <c r="E89" s="244" t="s">
        <v>82</v>
      </c>
      <c r="F89" s="15" t="s">
        <v>33</v>
      </c>
      <c r="G89" s="243">
        <v>1</v>
      </c>
      <c r="H89" s="66">
        <v>4950</v>
      </c>
      <c r="I89" s="66">
        <v>4950</v>
      </c>
    </row>
    <row r="90" s="238" customFormat="1" ht="111.4" spans="1:9">
      <c r="A90" s="250"/>
      <c r="B90" s="19"/>
      <c r="C90" s="48"/>
      <c r="D90" s="243" t="s">
        <v>100</v>
      </c>
      <c r="E90" s="310" t="s">
        <v>101</v>
      </c>
      <c r="F90" s="15" t="s">
        <v>43</v>
      </c>
      <c r="G90" s="243">
        <v>1</v>
      </c>
      <c r="H90" s="66">
        <v>5300</v>
      </c>
      <c r="I90" s="66">
        <v>5300</v>
      </c>
    </row>
    <row r="91" s="238" customFormat="1" ht="74.25" spans="1:9">
      <c r="A91" s="250"/>
      <c r="B91" s="19"/>
      <c r="C91" s="48"/>
      <c r="D91" s="243" t="s">
        <v>39</v>
      </c>
      <c r="E91" s="244" t="s">
        <v>40</v>
      </c>
      <c r="F91" s="15" t="s">
        <v>33</v>
      </c>
      <c r="G91" s="243">
        <v>1</v>
      </c>
      <c r="H91" s="66">
        <v>600</v>
      </c>
      <c r="I91" s="66">
        <v>600</v>
      </c>
    </row>
    <row r="92" s="238" customFormat="1" ht="61.9" spans="1:9">
      <c r="A92" s="250"/>
      <c r="B92" s="19"/>
      <c r="C92" s="48"/>
      <c r="D92" s="243" t="s">
        <v>41</v>
      </c>
      <c r="E92" s="244" t="s">
        <v>42</v>
      </c>
      <c r="F92" s="15" t="s">
        <v>43</v>
      </c>
      <c r="G92" s="243">
        <v>2</v>
      </c>
      <c r="H92" s="66">
        <v>250</v>
      </c>
      <c r="I92" s="66">
        <v>500</v>
      </c>
    </row>
    <row r="93" s="238" customFormat="1" ht="24.75" spans="1:9">
      <c r="A93" s="250"/>
      <c r="B93" s="19"/>
      <c r="C93" s="52"/>
      <c r="D93" s="243" t="s">
        <v>44</v>
      </c>
      <c r="E93" s="244" t="s">
        <v>45</v>
      </c>
      <c r="F93" s="46" t="s">
        <v>46</v>
      </c>
      <c r="G93" s="243">
        <v>1</v>
      </c>
      <c r="H93" s="66">
        <v>3150</v>
      </c>
      <c r="I93" s="66">
        <v>3150</v>
      </c>
    </row>
    <row r="94" s="238" customFormat="1" ht="12.4" spans="1:9">
      <c r="A94" s="250"/>
      <c r="B94" s="19"/>
      <c r="C94" s="45" t="s">
        <v>47</v>
      </c>
      <c r="D94" s="49" t="s">
        <v>48</v>
      </c>
      <c r="E94" s="252" t="s">
        <v>102</v>
      </c>
      <c r="F94" s="15" t="s">
        <v>50</v>
      </c>
      <c r="G94" s="46">
        <v>1</v>
      </c>
      <c r="H94" s="44"/>
      <c r="I94" s="44">
        <v>27000</v>
      </c>
    </row>
    <row r="95" s="238" customFormat="1" ht="12.4" spans="1:9">
      <c r="A95" s="250"/>
      <c r="B95" s="19"/>
      <c r="C95" s="48"/>
      <c r="D95" s="250"/>
      <c r="E95" s="252" t="s">
        <v>71</v>
      </c>
      <c r="F95" s="15" t="s">
        <v>50</v>
      </c>
      <c r="G95" s="46">
        <v>1</v>
      </c>
      <c r="H95" s="44"/>
      <c r="I95" s="44">
        <v>13000</v>
      </c>
    </row>
    <row r="96" s="238" customFormat="1" ht="12.4" spans="1:9">
      <c r="A96" s="250"/>
      <c r="B96" s="19"/>
      <c r="C96" s="48"/>
      <c r="D96" s="250"/>
      <c r="E96" s="252" t="s">
        <v>72</v>
      </c>
      <c r="F96" s="15" t="s">
        <v>50</v>
      </c>
      <c r="G96" s="46">
        <v>1</v>
      </c>
      <c r="H96" s="44"/>
      <c r="I96" s="44">
        <v>10000</v>
      </c>
    </row>
    <row r="97" s="238" customFormat="1" ht="12.4" spans="1:9">
      <c r="A97" s="250"/>
      <c r="B97" s="19"/>
      <c r="C97" s="48"/>
      <c r="D97" s="250"/>
      <c r="E97" s="252" t="s">
        <v>52</v>
      </c>
      <c r="F97" s="15" t="s">
        <v>50</v>
      </c>
      <c r="G97" s="46">
        <v>1</v>
      </c>
      <c r="H97" s="44"/>
      <c r="I97" s="44">
        <v>11000</v>
      </c>
    </row>
    <row r="98" s="238" customFormat="1" ht="12.4" spans="1:9">
      <c r="A98" s="250"/>
      <c r="B98" s="19"/>
      <c r="C98" s="48"/>
      <c r="D98" s="250"/>
      <c r="E98" s="252" t="s">
        <v>56</v>
      </c>
      <c r="F98" s="15" t="s">
        <v>50</v>
      </c>
      <c r="G98" s="46">
        <v>1</v>
      </c>
      <c r="H98" s="44"/>
      <c r="I98" s="44">
        <v>6000</v>
      </c>
    </row>
    <row r="99" s="238" customFormat="1" ht="12.4" spans="1:9">
      <c r="A99" s="250"/>
      <c r="B99" s="19"/>
      <c r="C99" s="48"/>
      <c r="D99" s="250"/>
      <c r="E99" s="252" t="s">
        <v>55</v>
      </c>
      <c r="F99" s="15" t="s">
        <v>50</v>
      </c>
      <c r="G99" s="46">
        <v>1</v>
      </c>
      <c r="H99" s="44"/>
      <c r="I99" s="44">
        <v>9000</v>
      </c>
    </row>
    <row r="100" s="238" customFormat="1" ht="12.4" spans="1:9">
      <c r="A100" s="250"/>
      <c r="B100" s="19"/>
      <c r="C100" s="48"/>
      <c r="D100" s="250"/>
      <c r="E100" s="252" t="s">
        <v>83</v>
      </c>
      <c r="F100" s="15" t="s">
        <v>50</v>
      </c>
      <c r="G100" s="46">
        <v>1</v>
      </c>
      <c r="H100" s="44"/>
      <c r="I100" s="44">
        <v>10000</v>
      </c>
    </row>
    <row r="101" s="238" customFormat="1" ht="12.4" spans="1:9">
      <c r="A101" s="250"/>
      <c r="B101" s="19"/>
      <c r="C101" s="48"/>
      <c r="D101" s="250"/>
      <c r="E101" s="252" t="s">
        <v>103</v>
      </c>
      <c r="F101" s="15" t="s">
        <v>50</v>
      </c>
      <c r="G101" s="46">
        <v>1</v>
      </c>
      <c r="H101" s="44"/>
      <c r="I101" s="44">
        <v>5000</v>
      </c>
    </row>
    <row r="102" s="238" customFormat="1" ht="12.4" spans="1:9">
      <c r="A102" s="250"/>
      <c r="B102" s="19"/>
      <c r="C102" s="48"/>
      <c r="D102" s="250"/>
      <c r="E102" s="252" t="s">
        <v>54</v>
      </c>
      <c r="F102" s="15" t="s">
        <v>50</v>
      </c>
      <c r="G102" s="46">
        <v>1</v>
      </c>
      <c r="H102" s="44"/>
      <c r="I102" s="44">
        <v>8000</v>
      </c>
    </row>
    <row r="103" s="238" customFormat="1" ht="12.4" spans="1:9">
      <c r="A103" s="250"/>
      <c r="B103" s="19"/>
      <c r="C103" s="52"/>
      <c r="D103" s="63"/>
      <c r="E103" s="252" t="s">
        <v>57</v>
      </c>
      <c r="F103" s="15" t="s">
        <v>50</v>
      </c>
      <c r="G103" s="46">
        <v>1</v>
      </c>
      <c r="H103" s="44"/>
      <c r="I103" s="44">
        <v>5000</v>
      </c>
    </row>
    <row r="104" s="238" customFormat="1" ht="24.75" spans="1:9">
      <c r="A104" s="250"/>
      <c r="B104" s="19"/>
      <c r="C104" s="48" t="s">
        <v>58</v>
      </c>
      <c r="D104" s="63" t="s">
        <v>59</v>
      </c>
      <c r="E104" s="47" t="s">
        <v>60</v>
      </c>
      <c r="F104" s="15" t="s">
        <v>50</v>
      </c>
      <c r="G104" s="46">
        <v>1</v>
      </c>
      <c r="H104" s="44">
        <v>4000</v>
      </c>
      <c r="I104" s="66">
        <v>4000</v>
      </c>
    </row>
    <row r="105" s="238" customFormat="1" ht="12.4" spans="1:9">
      <c r="A105" s="250"/>
      <c r="B105" s="19"/>
      <c r="C105" s="48"/>
      <c r="D105" s="63" t="s">
        <v>61</v>
      </c>
      <c r="E105" s="47" t="s">
        <v>62</v>
      </c>
      <c r="F105" s="15" t="s">
        <v>50</v>
      </c>
      <c r="G105" s="46">
        <v>1</v>
      </c>
      <c r="H105" s="44">
        <v>2000</v>
      </c>
      <c r="I105" s="66">
        <v>2000</v>
      </c>
    </row>
    <row r="106" s="238" customFormat="1" ht="12.4" spans="1:9">
      <c r="A106" s="63"/>
      <c r="B106" s="73"/>
      <c r="C106" s="52"/>
      <c r="D106" s="63" t="s">
        <v>63</v>
      </c>
      <c r="E106" s="47" t="s">
        <v>64</v>
      </c>
      <c r="F106" s="15" t="s">
        <v>50</v>
      </c>
      <c r="G106" s="46">
        <v>1</v>
      </c>
      <c r="H106" s="44">
        <v>3000</v>
      </c>
      <c r="I106" s="66">
        <v>3000</v>
      </c>
    </row>
    <row r="107" s="238" customFormat="1" ht="12.35" spans="1:9">
      <c r="A107" s="14" t="s">
        <v>65</v>
      </c>
      <c r="B107" s="14"/>
      <c r="C107" s="14"/>
      <c r="D107" s="14"/>
      <c r="E107" s="14"/>
      <c r="F107" s="14"/>
      <c r="G107" s="14"/>
      <c r="H107" s="56"/>
      <c r="I107" s="56"/>
    </row>
    <row r="108" s="238" customFormat="1" ht="148.5" spans="1:9">
      <c r="A108" s="49">
        <v>7</v>
      </c>
      <c r="B108" s="13" t="s">
        <v>104</v>
      </c>
      <c r="C108" s="45" t="s">
        <v>27</v>
      </c>
      <c r="D108" s="255" t="s">
        <v>67</v>
      </c>
      <c r="E108" s="244" t="s">
        <v>78</v>
      </c>
      <c r="F108" s="15" t="s">
        <v>33</v>
      </c>
      <c r="G108" s="243">
        <v>1</v>
      </c>
      <c r="H108" s="66">
        <v>5850</v>
      </c>
      <c r="I108" s="66">
        <v>5850</v>
      </c>
    </row>
    <row r="109" s="238" customFormat="1" ht="111.4" spans="1:9">
      <c r="A109" s="250"/>
      <c r="B109" s="19"/>
      <c r="C109" s="48"/>
      <c r="D109" s="255" t="s">
        <v>67</v>
      </c>
      <c r="E109" s="244" t="s">
        <v>105</v>
      </c>
      <c r="F109" s="15" t="s">
        <v>33</v>
      </c>
      <c r="G109" s="243">
        <v>1</v>
      </c>
      <c r="H109" s="66">
        <v>3240</v>
      </c>
      <c r="I109" s="66">
        <v>3240</v>
      </c>
    </row>
    <row r="110" s="238" customFormat="1" ht="49.5" spans="1:9">
      <c r="A110" s="250"/>
      <c r="B110" s="19"/>
      <c r="C110" s="48"/>
      <c r="D110" s="243" t="s">
        <v>31</v>
      </c>
      <c r="E110" s="249" t="s">
        <v>82</v>
      </c>
      <c r="F110" s="15" t="s">
        <v>33</v>
      </c>
      <c r="G110" s="243">
        <v>2</v>
      </c>
      <c r="H110" s="66">
        <v>4950</v>
      </c>
      <c r="I110" s="66">
        <v>9900</v>
      </c>
    </row>
    <row r="111" s="238" customFormat="1" ht="74.25" spans="1:9">
      <c r="A111" s="250"/>
      <c r="B111" s="19"/>
      <c r="C111" s="48"/>
      <c r="D111" s="243" t="s">
        <v>39</v>
      </c>
      <c r="E111" s="244" t="s">
        <v>40</v>
      </c>
      <c r="F111" s="15" t="s">
        <v>33</v>
      </c>
      <c r="G111" s="243">
        <v>1</v>
      </c>
      <c r="H111" s="66">
        <v>612</v>
      </c>
      <c r="I111" s="66">
        <v>612</v>
      </c>
    </row>
    <row r="112" s="238" customFormat="1" ht="61.9" spans="1:9">
      <c r="A112" s="250"/>
      <c r="B112" s="19"/>
      <c r="C112" s="48"/>
      <c r="D112" s="243" t="s">
        <v>41</v>
      </c>
      <c r="E112" s="244" t="s">
        <v>42</v>
      </c>
      <c r="F112" s="15" t="s">
        <v>43</v>
      </c>
      <c r="G112" s="243">
        <v>2</v>
      </c>
      <c r="H112" s="66">
        <v>256.5</v>
      </c>
      <c r="I112" s="66">
        <v>513</v>
      </c>
    </row>
    <row r="113" s="238" customFormat="1" ht="24.75" spans="1:9">
      <c r="A113" s="250"/>
      <c r="B113" s="19"/>
      <c r="C113" s="48"/>
      <c r="D113" s="243" t="s">
        <v>44</v>
      </c>
      <c r="E113" s="244" t="s">
        <v>45</v>
      </c>
      <c r="F113" s="46" t="s">
        <v>46</v>
      </c>
      <c r="G113" s="243">
        <v>1</v>
      </c>
      <c r="H113" s="66">
        <v>1800</v>
      </c>
      <c r="I113" s="66">
        <v>1800</v>
      </c>
    </row>
    <row r="114" s="238" customFormat="1" ht="12.4" spans="1:9">
      <c r="A114" s="250"/>
      <c r="B114" s="19"/>
      <c r="C114" s="14" t="s">
        <v>47</v>
      </c>
      <c r="D114" s="49" t="s">
        <v>48</v>
      </c>
      <c r="E114" s="47" t="s">
        <v>94</v>
      </c>
      <c r="F114" s="15" t="s">
        <v>50</v>
      </c>
      <c r="G114" s="46">
        <v>1</v>
      </c>
      <c r="H114" s="44"/>
      <c r="I114" s="44">
        <v>11000</v>
      </c>
    </row>
    <row r="115" s="238" customFormat="1" ht="12.4" spans="1:9">
      <c r="A115" s="250"/>
      <c r="B115" s="19"/>
      <c r="C115" s="14"/>
      <c r="D115" s="250"/>
      <c r="E115" s="47" t="s">
        <v>95</v>
      </c>
      <c r="F115" s="15" t="s">
        <v>50</v>
      </c>
      <c r="G115" s="46">
        <v>1</v>
      </c>
      <c r="H115" s="44"/>
      <c r="I115" s="44">
        <v>10000</v>
      </c>
    </row>
    <row r="116" s="238" customFormat="1" ht="12.4" spans="1:9">
      <c r="A116" s="250"/>
      <c r="B116" s="19"/>
      <c r="C116" s="14"/>
      <c r="D116" s="250"/>
      <c r="E116" s="100" t="s">
        <v>83</v>
      </c>
      <c r="F116" s="15" t="s">
        <v>50</v>
      </c>
      <c r="G116" s="46">
        <v>1</v>
      </c>
      <c r="H116" s="44"/>
      <c r="I116" s="44">
        <v>7000</v>
      </c>
    </row>
    <row r="117" s="238" customFormat="1" ht="12.4" spans="1:9">
      <c r="A117" s="250"/>
      <c r="B117" s="19"/>
      <c r="C117" s="14"/>
      <c r="D117" s="250"/>
      <c r="E117" s="100" t="s">
        <v>96</v>
      </c>
      <c r="F117" s="15" t="s">
        <v>50</v>
      </c>
      <c r="G117" s="46">
        <v>1</v>
      </c>
      <c r="H117" s="44"/>
      <c r="I117" s="44">
        <v>12000</v>
      </c>
    </row>
    <row r="118" s="238" customFormat="1" ht="12.4" spans="1:9">
      <c r="A118" s="250"/>
      <c r="B118" s="19"/>
      <c r="C118" s="14"/>
      <c r="D118" s="250"/>
      <c r="E118" s="100" t="s">
        <v>52</v>
      </c>
      <c r="F118" s="15" t="s">
        <v>50</v>
      </c>
      <c r="G118" s="46">
        <v>1</v>
      </c>
      <c r="H118" s="44"/>
      <c r="I118" s="44">
        <v>12650</v>
      </c>
    </row>
    <row r="119" s="238" customFormat="1" ht="12.4" spans="1:9">
      <c r="A119" s="250"/>
      <c r="B119" s="19"/>
      <c r="C119" s="14"/>
      <c r="D119" s="250"/>
      <c r="E119" s="47" t="s">
        <v>56</v>
      </c>
      <c r="F119" s="15" t="s">
        <v>50</v>
      </c>
      <c r="G119" s="46">
        <v>1</v>
      </c>
      <c r="H119" s="44"/>
      <c r="I119" s="44">
        <v>5000</v>
      </c>
    </row>
    <row r="120" s="238" customFormat="1" ht="12.4" spans="1:9">
      <c r="A120" s="250"/>
      <c r="B120" s="19"/>
      <c r="C120" s="14"/>
      <c r="D120" s="250"/>
      <c r="E120" s="47" t="s">
        <v>49</v>
      </c>
      <c r="F120" s="15" t="s">
        <v>50</v>
      </c>
      <c r="G120" s="46">
        <v>1</v>
      </c>
      <c r="H120" s="44"/>
      <c r="I120" s="44">
        <v>4000</v>
      </c>
    </row>
    <row r="121" s="238" customFormat="1" ht="12.4" spans="1:9">
      <c r="A121" s="250"/>
      <c r="B121" s="19"/>
      <c r="C121" s="14"/>
      <c r="D121" s="250"/>
      <c r="E121" s="47" t="s">
        <v>106</v>
      </c>
      <c r="F121" s="15" t="s">
        <v>50</v>
      </c>
      <c r="G121" s="46">
        <v>1</v>
      </c>
      <c r="H121" s="44"/>
      <c r="I121" s="44">
        <v>7000</v>
      </c>
    </row>
    <row r="122" s="238" customFormat="1" ht="12.4" spans="1:9">
      <c r="A122" s="250"/>
      <c r="B122" s="19"/>
      <c r="C122" s="14"/>
      <c r="D122" s="63"/>
      <c r="E122" s="47" t="s">
        <v>57</v>
      </c>
      <c r="F122" s="15" t="s">
        <v>50</v>
      </c>
      <c r="G122" s="46">
        <v>1</v>
      </c>
      <c r="H122" s="44"/>
      <c r="I122" s="44">
        <v>4000</v>
      </c>
    </row>
    <row r="123" s="238" customFormat="1" ht="24.75" spans="1:9">
      <c r="A123" s="250"/>
      <c r="B123" s="19"/>
      <c r="C123" s="48" t="s">
        <v>58</v>
      </c>
      <c r="D123" s="63" t="s">
        <v>59</v>
      </c>
      <c r="E123" s="47" t="s">
        <v>60</v>
      </c>
      <c r="F123" s="15" t="s">
        <v>50</v>
      </c>
      <c r="G123" s="46">
        <v>1</v>
      </c>
      <c r="H123" s="44">
        <v>3000</v>
      </c>
      <c r="I123" s="66">
        <v>3000</v>
      </c>
    </row>
    <row r="124" s="238" customFormat="1" ht="12.4" spans="1:9">
      <c r="A124" s="250"/>
      <c r="B124" s="19"/>
      <c r="C124" s="48"/>
      <c r="D124" s="63" t="s">
        <v>61</v>
      </c>
      <c r="E124" s="47" t="s">
        <v>62</v>
      </c>
      <c r="F124" s="15" t="s">
        <v>50</v>
      </c>
      <c r="G124" s="46">
        <v>1</v>
      </c>
      <c r="H124" s="44">
        <v>2000</v>
      </c>
      <c r="I124" s="66">
        <v>2000</v>
      </c>
    </row>
    <row r="125" s="238" customFormat="1" ht="12.4" spans="1:9">
      <c r="A125" s="63"/>
      <c r="B125" s="73"/>
      <c r="C125" s="52"/>
      <c r="D125" s="63" t="s">
        <v>63</v>
      </c>
      <c r="E125" s="47" t="s">
        <v>64</v>
      </c>
      <c r="F125" s="15" t="s">
        <v>50</v>
      </c>
      <c r="G125" s="46">
        <v>1</v>
      </c>
      <c r="H125" s="44">
        <v>2000</v>
      </c>
      <c r="I125" s="66">
        <v>2000</v>
      </c>
    </row>
    <row r="126" s="238" customFormat="1" ht="12.35" spans="1:9">
      <c r="A126" s="14" t="s">
        <v>65</v>
      </c>
      <c r="B126" s="14"/>
      <c r="C126" s="14"/>
      <c r="D126" s="14"/>
      <c r="E126" s="14"/>
      <c r="F126" s="14"/>
      <c r="G126" s="14"/>
      <c r="H126" s="56"/>
      <c r="I126" s="56"/>
    </row>
    <row r="127" s="238" customFormat="1" ht="111.4" spans="1:9">
      <c r="A127" s="49">
        <v>8</v>
      </c>
      <c r="B127" s="13" t="s">
        <v>107</v>
      </c>
      <c r="C127" s="45" t="s">
        <v>27</v>
      </c>
      <c r="D127" s="255" t="s">
        <v>67</v>
      </c>
      <c r="E127" s="244" t="s">
        <v>108</v>
      </c>
      <c r="F127" s="15" t="s">
        <v>33</v>
      </c>
      <c r="G127" s="243">
        <v>2</v>
      </c>
      <c r="H127" s="66">
        <v>3240</v>
      </c>
      <c r="I127" s="66">
        <v>6480</v>
      </c>
    </row>
    <row r="128" s="238" customFormat="1" ht="49.5" spans="1:9">
      <c r="A128" s="250"/>
      <c r="B128" s="19"/>
      <c r="C128" s="48"/>
      <c r="D128" s="243" t="s">
        <v>31</v>
      </c>
      <c r="E128" s="244" t="s">
        <v>109</v>
      </c>
      <c r="F128" s="15" t="s">
        <v>33</v>
      </c>
      <c r="G128" s="243">
        <v>2</v>
      </c>
      <c r="H128" s="66">
        <v>4320</v>
      </c>
      <c r="I128" s="66">
        <v>8640</v>
      </c>
    </row>
    <row r="129" s="238" customFormat="1" ht="24.75" spans="1:9">
      <c r="A129" s="250"/>
      <c r="B129" s="19"/>
      <c r="C129" s="48"/>
      <c r="D129" s="255" t="s">
        <v>110</v>
      </c>
      <c r="E129" s="244" t="s">
        <v>111</v>
      </c>
      <c r="F129" s="15" t="s">
        <v>112</v>
      </c>
      <c r="G129" s="243">
        <v>2</v>
      </c>
      <c r="H129" s="66">
        <v>2700</v>
      </c>
      <c r="I129" s="66">
        <v>5400</v>
      </c>
    </row>
    <row r="130" s="238" customFormat="1" ht="12.4" spans="1:9">
      <c r="A130" s="250"/>
      <c r="B130" s="19"/>
      <c r="C130" s="48"/>
      <c r="D130" s="243" t="s">
        <v>113</v>
      </c>
      <c r="E130" s="244" t="s">
        <v>114</v>
      </c>
      <c r="F130" s="15" t="s">
        <v>36</v>
      </c>
      <c r="G130" s="243">
        <v>1</v>
      </c>
      <c r="H130" s="66">
        <v>6000</v>
      </c>
      <c r="I130" s="66">
        <v>6000</v>
      </c>
    </row>
    <row r="131" s="238" customFormat="1" ht="12.4" spans="1:9">
      <c r="A131" s="250"/>
      <c r="B131" s="19"/>
      <c r="C131" s="52"/>
      <c r="D131" s="46" t="s">
        <v>44</v>
      </c>
      <c r="E131" s="244" t="s">
        <v>44</v>
      </c>
      <c r="F131" s="243" t="s">
        <v>46</v>
      </c>
      <c r="G131" s="243">
        <v>1</v>
      </c>
      <c r="H131" s="66">
        <v>1800</v>
      </c>
      <c r="I131" s="66">
        <v>1800</v>
      </c>
    </row>
    <row r="132" s="238" customFormat="1" ht="12.4" spans="1:9">
      <c r="A132" s="250"/>
      <c r="B132" s="19"/>
      <c r="C132" s="45" t="s">
        <v>47</v>
      </c>
      <c r="D132" s="49" t="s">
        <v>48</v>
      </c>
      <c r="E132" s="244" t="s">
        <v>49</v>
      </c>
      <c r="F132" s="15" t="s">
        <v>50</v>
      </c>
      <c r="G132" s="243">
        <v>1</v>
      </c>
      <c r="H132" s="66"/>
      <c r="I132" s="66">
        <v>4000</v>
      </c>
    </row>
    <row r="133" s="238" customFormat="1" ht="12.4" spans="1:9">
      <c r="A133" s="250"/>
      <c r="B133" s="19"/>
      <c r="C133" s="48"/>
      <c r="D133" s="250"/>
      <c r="E133" s="244" t="s">
        <v>71</v>
      </c>
      <c r="F133" s="15" t="s">
        <v>50</v>
      </c>
      <c r="G133" s="243">
        <v>1</v>
      </c>
      <c r="H133" s="66"/>
      <c r="I133" s="66">
        <v>12000</v>
      </c>
    </row>
    <row r="134" s="238" customFormat="1" ht="12.4" spans="1:9">
      <c r="A134" s="250"/>
      <c r="B134" s="19"/>
      <c r="C134" s="48"/>
      <c r="D134" s="250"/>
      <c r="E134" s="244" t="s">
        <v>72</v>
      </c>
      <c r="F134" s="15" t="s">
        <v>50</v>
      </c>
      <c r="G134" s="243">
        <v>1</v>
      </c>
      <c r="H134" s="66"/>
      <c r="I134" s="66">
        <v>10000</v>
      </c>
    </row>
    <row r="135" s="238" customFormat="1" ht="12.4" spans="1:9">
      <c r="A135" s="250"/>
      <c r="B135" s="19"/>
      <c r="C135" s="48"/>
      <c r="D135" s="250"/>
      <c r="E135" s="252" t="s">
        <v>56</v>
      </c>
      <c r="F135" s="15" t="s">
        <v>50</v>
      </c>
      <c r="G135" s="46">
        <v>1</v>
      </c>
      <c r="H135" s="44"/>
      <c r="I135" s="44">
        <v>5000</v>
      </c>
    </row>
    <row r="136" s="238" customFormat="1" ht="12.4" spans="1:9">
      <c r="A136" s="250"/>
      <c r="B136" s="19"/>
      <c r="C136" s="48"/>
      <c r="D136" s="250"/>
      <c r="E136" s="252" t="s">
        <v>106</v>
      </c>
      <c r="F136" s="15" t="s">
        <v>50</v>
      </c>
      <c r="G136" s="46">
        <v>1</v>
      </c>
      <c r="H136" s="44"/>
      <c r="I136" s="44">
        <v>7000</v>
      </c>
    </row>
    <row r="137" s="238" customFormat="1" ht="12.4" spans="1:9">
      <c r="A137" s="250"/>
      <c r="B137" s="19"/>
      <c r="C137" s="48"/>
      <c r="D137" s="250"/>
      <c r="E137" s="252" t="s">
        <v>83</v>
      </c>
      <c r="F137" s="15" t="s">
        <v>50</v>
      </c>
      <c r="G137" s="46">
        <v>1</v>
      </c>
      <c r="H137" s="44"/>
      <c r="I137" s="44">
        <v>12200</v>
      </c>
    </row>
    <row r="138" s="238" customFormat="1" ht="12.4" spans="1:9">
      <c r="A138" s="250"/>
      <c r="B138" s="19"/>
      <c r="C138" s="48"/>
      <c r="D138" s="250"/>
      <c r="E138" s="252" t="s">
        <v>53</v>
      </c>
      <c r="F138" s="15" t="s">
        <v>50</v>
      </c>
      <c r="G138" s="46">
        <v>1</v>
      </c>
      <c r="H138" s="44"/>
      <c r="I138" s="44">
        <v>8000</v>
      </c>
    </row>
    <row r="139" s="238" customFormat="1" ht="12.4" spans="1:9">
      <c r="A139" s="250"/>
      <c r="B139" s="19"/>
      <c r="C139" s="48"/>
      <c r="D139" s="250"/>
      <c r="E139" s="252" t="s">
        <v>74</v>
      </c>
      <c r="F139" s="15" t="s">
        <v>50</v>
      </c>
      <c r="G139" s="46">
        <v>1</v>
      </c>
      <c r="H139" s="44"/>
      <c r="I139" s="44">
        <v>11000</v>
      </c>
    </row>
    <row r="140" s="238" customFormat="1" ht="12.4" spans="1:9">
      <c r="A140" s="250"/>
      <c r="B140" s="19"/>
      <c r="C140" s="52"/>
      <c r="D140" s="63"/>
      <c r="E140" s="252" t="s">
        <v>75</v>
      </c>
      <c r="F140" s="15" t="s">
        <v>50</v>
      </c>
      <c r="G140" s="46">
        <v>1</v>
      </c>
      <c r="H140" s="44"/>
      <c r="I140" s="44">
        <v>6000</v>
      </c>
    </row>
    <row r="141" s="238" customFormat="1" ht="24.75" spans="1:9">
      <c r="A141" s="250"/>
      <c r="B141" s="19"/>
      <c r="C141" s="48" t="s">
        <v>58</v>
      </c>
      <c r="D141" s="63" t="s">
        <v>59</v>
      </c>
      <c r="E141" s="47" t="s">
        <v>60</v>
      </c>
      <c r="F141" s="15" t="s">
        <v>50</v>
      </c>
      <c r="G141" s="46">
        <v>1</v>
      </c>
      <c r="H141" s="44">
        <v>4000</v>
      </c>
      <c r="I141" s="66">
        <v>4000</v>
      </c>
    </row>
    <row r="142" s="238" customFormat="1" ht="12.4" spans="1:9">
      <c r="A142" s="250"/>
      <c r="B142" s="19"/>
      <c r="C142" s="48"/>
      <c r="D142" s="63" t="s">
        <v>61</v>
      </c>
      <c r="E142" s="47" t="s">
        <v>62</v>
      </c>
      <c r="F142" s="15" t="s">
        <v>50</v>
      </c>
      <c r="G142" s="46">
        <v>1</v>
      </c>
      <c r="H142" s="44">
        <v>2000</v>
      </c>
      <c r="I142" s="66">
        <v>2000</v>
      </c>
    </row>
    <row r="143" s="238" customFormat="1" ht="12.4" spans="1:9">
      <c r="A143" s="63"/>
      <c r="B143" s="73"/>
      <c r="C143" s="52"/>
      <c r="D143" s="63" t="s">
        <v>63</v>
      </c>
      <c r="E143" s="47" t="s">
        <v>64</v>
      </c>
      <c r="F143" s="15" t="s">
        <v>50</v>
      </c>
      <c r="G143" s="46">
        <v>1</v>
      </c>
      <c r="H143" s="44">
        <v>2000</v>
      </c>
      <c r="I143" s="66">
        <v>2000</v>
      </c>
    </row>
    <row r="144" s="238" customFormat="1" ht="12.35" spans="1:9">
      <c r="A144" s="14" t="s">
        <v>65</v>
      </c>
      <c r="B144" s="14"/>
      <c r="C144" s="14"/>
      <c r="D144" s="14"/>
      <c r="E144" s="14"/>
      <c r="F144" s="14"/>
      <c r="G144" s="14"/>
      <c r="H144" s="56"/>
      <c r="I144" s="56"/>
    </row>
    <row r="145" s="238" customFormat="1" ht="37.15" spans="1:9">
      <c r="A145" s="49">
        <v>9</v>
      </c>
      <c r="B145" s="13" t="s">
        <v>115</v>
      </c>
      <c r="C145" s="45" t="s">
        <v>27</v>
      </c>
      <c r="D145" s="243" t="s">
        <v>88</v>
      </c>
      <c r="E145" s="246" t="s">
        <v>116</v>
      </c>
      <c r="F145" s="15" t="s">
        <v>36</v>
      </c>
      <c r="G145" s="243">
        <v>1</v>
      </c>
      <c r="H145" s="66">
        <v>10900</v>
      </c>
      <c r="I145" s="66">
        <v>10900</v>
      </c>
    </row>
    <row r="146" s="238" customFormat="1" ht="111.4" spans="1:9">
      <c r="A146" s="250"/>
      <c r="B146" s="19"/>
      <c r="C146" s="48"/>
      <c r="D146" s="255" t="s">
        <v>67</v>
      </c>
      <c r="E146" s="244" t="s">
        <v>108</v>
      </c>
      <c r="F146" s="15" t="s">
        <v>33</v>
      </c>
      <c r="G146" s="243">
        <v>1</v>
      </c>
      <c r="H146" s="66">
        <v>3240</v>
      </c>
      <c r="I146" s="66">
        <v>3240</v>
      </c>
    </row>
    <row r="147" s="238" customFormat="1" ht="49.5" spans="1:9">
      <c r="A147" s="250"/>
      <c r="B147" s="19"/>
      <c r="C147" s="48"/>
      <c r="D147" s="243" t="s">
        <v>31</v>
      </c>
      <c r="E147" s="244" t="s">
        <v>109</v>
      </c>
      <c r="F147" s="15" t="s">
        <v>33</v>
      </c>
      <c r="G147" s="243">
        <v>1</v>
      </c>
      <c r="H147" s="66">
        <v>4320</v>
      </c>
      <c r="I147" s="66">
        <v>4320</v>
      </c>
    </row>
    <row r="148" s="238" customFormat="1" ht="49.5" spans="1:9">
      <c r="A148" s="250"/>
      <c r="B148" s="19"/>
      <c r="C148" s="48"/>
      <c r="D148" s="243" t="s">
        <v>117</v>
      </c>
      <c r="E148" s="246" t="s">
        <v>118</v>
      </c>
      <c r="F148" s="15" t="s">
        <v>36</v>
      </c>
      <c r="G148" s="243">
        <v>2</v>
      </c>
      <c r="H148" s="66">
        <v>200</v>
      </c>
      <c r="I148" s="66">
        <v>400</v>
      </c>
    </row>
    <row r="149" s="238" customFormat="1" ht="49.5" spans="1:9">
      <c r="A149" s="250"/>
      <c r="B149" s="19"/>
      <c r="C149" s="48"/>
      <c r="D149" s="243" t="s">
        <v>119</v>
      </c>
      <c r="E149" s="246" t="s">
        <v>120</v>
      </c>
      <c r="F149" s="15" t="s">
        <v>36</v>
      </c>
      <c r="G149" s="243">
        <v>1</v>
      </c>
      <c r="H149" s="66">
        <v>5000</v>
      </c>
      <c r="I149" s="66">
        <v>5000</v>
      </c>
    </row>
    <row r="150" s="238" customFormat="1" ht="61.9" spans="1:9">
      <c r="A150" s="250"/>
      <c r="B150" s="19"/>
      <c r="C150" s="48"/>
      <c r="D150" s="243" t="s">
        <v>121</v>
      </c>
      <c r="E150" s="246" t="s">
        <v>122</v>
      </c>
      <c r="F150" s="15" t="s">
        <v>36</v>
      </c>
      <c r="G150" s="243">
        <v>1</v>
      </c>
      <c r="H150" s="66">
        <v>5800</v>
      </c>
      <c r="I150" s="66">
        <v>5800</v>
      </c>
    </row>
    <row r="151" s="238" customFormat="1" ht="24.75" spans="1:9">
      <c r="A151" s="250"/>
      <c r="B151" s="19"/>
      <c r="C151" s="48"/>
      <c r="D151" s="243" t="s">
        <v>44</v>
      </c>
      <c r="E151" s="246" t="s">
        <v>45</v>
      </c>
      <c r="F151" s="15" t="s">
        <v>46</v>
      </c>
      <c r="G151" s="243">
        <v>1</v>
      </c>
      <c r="H151" s="66">
        <v>2250</v>
      </c>
      <c r="I151" s="66">
        <v>2250</v>
      </c>
    </row>
    <row r="152" s="238" customFormat="1" ht="12.4" spans="1:9">
      <c r="A152" s="250"/>
      <c r="B152" s="19"/>
      <c r="C152" s="45" t="s">
        <v>47</v>
      </c>
      <c r="D152" s="243" t="s">
        <v>48</v>
      </c>
      <c r="E152" s="246" t="s">
        <v>49</v>
      </c>
      <c r="F152" s="15" t="s">
        <v>50</v>
      </c>
      <c r="G152" s="243">
        <v>1</v>
      </c>
      <c r="H152" s="66"/>
      <c r="I152" s="66">
        <v>4000</v>
      </c>
    </row>
    <row r="153" s="238" customFormat="1" ht="12.4" spans="1:9">
      <c r="A153" s="250"/>
      <c r="B153" s="19"/>
      <c r="C153" s="48"/>
      <c r="D153" s="243"/>
      <c r="E153" s="246" t="s">
        <v>53</v>
      </c>
      <c r="F153" s="15" t="s">
        <v>50</v>
      </c>
      <c r="G153" s="243">
        <v>1</v>
      </c>
      <c r="H153" s="66"/>
      <c r="I153" s="66">
        <v>6000</v>
      </c>
    </row>
    <row r="154" s="238" customFormat="1" ht="12.4" spans="1:9">
      <c r="A154" s="250"/>
      <c r="B154" s="19"/>
      <c r="C154" s="48"/>
      <c r="D154" s="243"/>
      <c r="E154" s="246" t="s">
        <v>75</v>
      </c>
      <c r="F154" s="15" t="s">
        <v>50</v>
      </c>
      <c r="G154" s="243">
        <v>1</v>
      </c>
      <c r="H154" s="66"/>
      <c r="I154" s="66">
        <v>4000</v>
      </c>
    </row>
    <row r="155" s="238" customFormat="1" ht="12.4" spans="1:9">
      <c r="A155" s="250"/>
      <c r="B155" s="19"/>
      <c r="C155" s="48"/>
      <c r="D155" s="243"/>
      <c r="E155" s="47" t="s">
        <v>57</v>
      </c>
      <c r="F155" s="15" t="s">
        <v>50</v>
      </c>
      <c r="G155" s="46">
        <v>1</v>
      </c>
      <c r="H155" s="44"/>
      <c r="I155" s="44">
        <v>3000</v>
      </c>
    </row>
    <row r="156" s="238" customFormat="1" ht="12.4" spans="1:9">
      <c r="A156" s="250"/>
      <c r="B156" s="19"/>
      <c r="C156" s="48"/>
      <c r="D156" s="243"/>
      <c r="E156" s="246" t="s">
        <v>55</v>
      </c>
      <c r="F156" s="15" t="s">
        <v>50</v>
      </c>
      <c r="G156" s="243">
        <v>1</v>
      </c>
      <c r="H156" s="66"/>
      <c r="I156" s="66">
        <v>6000</v>
      </c>
    </row>
    <row r="157" s="238" customFormat="1" ht="12.4" spans="1:9">
      <c r="A157" s="250"/>
      <c r="B157" s="19"/>
      <c r="C157" s="48"/>
      <c r="D157" s="243"/>
      <c r="E157" s="246" t="s">
        <v>54</v>
      </c>
      <c r="F157" s="15" t="s">
        <v>50</v>
      </c>
      <c r="G157" s="243">
        <v>1</v>
      </c>
      <c r="H157" s="66"/>
      <c r="I157" s="66">
        <v>6000</v>
      </c>
    </row>
    <row r="158" s="238" customFormat="1" ht="24.75" spans="1:9">
      <c r="A158" s="250"/>
      <c r="B158" s="19"/>
      <c r="C158" s="14" t="s">
        <v>58</v>
      </c>
      <c r="D158" s="63" t="s">
        <v>59</v>
      </c>
      <c r="E158" s="47" t="s">
        <v>60</v>
      </c>
      <c r="F158" s="15" t="s">
        <v>50</v>
      </c>
      <c r="G158" s="46">
        <v>1</v>
      </c>
      <c r="H158" s="44">
        <v>2000</v>
      </c>
      <c r="I158" s="66">
        <v>2000</v>
      </c>
    </row>
    <row r="159" s="238" customFormat="1" ht="12.4" spans="1:9">
      <c r="A159" s="250"/>
      <c r="B159" s="19"/>
      <c r="C159" s="14"/>
      <c r="D159" s="63" t="s">
        <v>61</v>
      </c>
      <c r="E159" s="47" t="s">
        <v>62</v>
      </c>
      <c r="F159" s="15" t="s">
        <v>50</v>
      </c>
      <c r="G159" s="46">
        <v>1</v>
      </c>
      <c r="H159" s="44">
        <v>2000</v>
      </c>
      <c r="I159" s="66">
        <v>2000</v>
      </c>
    </row>
    <row r="160" s="238" customFormat="1" ht="12.4" spans="1:9">
      <c r="A160" s="248"/>
      <c r="B160" s="73"/>
      <c r="C160" s="14"/>
      <c r="D160" s="63" t="s">
        <v>63</v>
      </c>
      <c r="E160" s="47" t="s">
        <v>64</v>
      </c>
      <c r="F160" s="15" t="s">
        <v>50</v>
      </c>
      <c r="G160" s="243">
        <v>1</v>
      </c>
      <c r="H160" s="66">
        <v>1000</v>
      </c>
      <c r="I160" s="66">
        <v>1000</v>
      </c>
    </row>
    <row r="161" s="238" customFormat="1" ht="12.35" spans="1:9">
      <c r="A161" s="14" t="s">
        <v>65</v>
      </c>
      <c r="B161" s="14"/>
      <c r="C161" s="14"/>
      <c r="D161" s="14"/>
      <c r="E161" s="14"/>
      <c r="F161" s="14"/>
      <c r="G161" s="14"/>
      <c r="H161" s="56"/>
      <c r="I161" s="56"/>
    </row>
    <row r="162" s="238" customFormat="1" ht="148.5" spans="1:9">
      <c r="A162" s="46">
        <v>10</v>
      </c>
      <c r="B162" s="142" t="s">
        <v>123</v>
      </c>
      <c r="C162" s="45" t="s">
        <v>27</v>
      </c>
      <c r="D162" s="255" t="s">
        <v>67</v>
      </c>
      <c r="E162" s="244" t="s">
        <v>124</v>
      </c>
      <c r="F162" s="15" t="s">
        <v>33</v>
      </c>
      <c r="G162" s="243">
        <v>1</v>
      </c>
      <c r="H162" s="66">
        <v>9760</v>
      </c>
      <c r="I162" s="66">
        <v>9760</v>
      </c>
    </row>
    <row r="163" s="238" customFormat="1" ht="49.5" spans="1:9">
      <c r="A163" s="46"/>
      <c r="B163" s="142"/>
      <c r="C163" s="48"/>
      <c r="D163" s="243" t="s">
        <v>31</v>
      </c>
      <c r="E163" s="244" t="s">
        <v>82</v>
      </c>
      <c r="F163" s="15" t="s">
        <v>33</v>
      </c>
      <c r="G163" s="243">
        <v>1</v>
      </c>
      <c r="H163" s="66">
        <v>4950</v>
      </c>
      <c r="I163" s="66">
        <v>4950</v>
      </c>
    </row>
    <row r="164" s="238" customFormat="1" ht="74.25" spans="1:9">
      <c r="A164" s="46"/>
      <c r="B164" s="142"/>
      <c r="C164" s="48"/>
      <c r="D164" s="243" t="s">
        <v>39</v>
      </c>
      <c r="E164" s="244" t="s">
        <v>40</v>
      </c>
      <c r="F164" s="15" t="s">
        <v>33</v>
      </c>
      <c r="G164" s="243">
        <v>1</v>
      </c>
      <c r="H164" s="66">
        <v>400</v>
      </c>
      <c r="I164" s="66">
        <v>400</v>
      </c>
    </row>
    <row r="165" s="238" customFormat="1" ht="61.9" spans="1:9">
      <c r="A165" s="46"/>
      <c r="B165" s="142"/>
      <c r="C165" s="48"/>
      <c r="D165" s="243" t="s">
        <v>41</v>
      </c>
      <c r="E165" s="244" t="s">
        <v>42</v>
      </c>
      <c r="F165" s="15" t="s">
        <v>43</v>
      </c>
      <c r="G165" s="243">
        <v>2</v>
      </c>
      <c r="H165" s="66">
        <v>200</v>
      </c>
      <c r="I165" s="66">
        <v>400</v>
      </c>
    </row>
    <row r="166" s="238" customFormat="1" ht="24.75" spans="1:9">
      <c r="A166" s="46"/>
      <c r="B166" s="142"/>
      <c r="C166" s="48"/>
      <c r="D166" s="243" t="s">
        <v>44</v>
      </c>
      <c r="E166" s="244" t="s">
        <v>45</v>
      </c>
      <c r="F166" s="46" t="s">
        <v>46</v>
      </c>
      <c r="G166" s="243">
        <v>1</v>
      </c>
      <c r="H166" s="66">
        <v>1350</v>
      </c>
      <c r="I166" s="66">
        <v>1350</v>
      </c>
    </row>
    <row r="167" s="238" customFormat="1" ht="12.4" spans="1:9">
      <c r="A167" s="46"/>
      <c r="B167" s="142"/>
      <c r="C167" s="45" t="s">
        <v>47</v>
      </c>
      <c r="D167" s="46" t="s">
        <v>48</v>
      </c>
      <c r="E167" s="47" t="s">
        <v>94</v>
      </c>
      <c r="F167" s="15" t="s">
        <v>50</v>
      </c>
      <c r="G167" s="46">
        <v>1</v>
      </c>
      <c r="H167" s="44"/>
      <c r="I167" s="44">
        <v>6000</v>
      </c>
    </row>
    <row r="168" s="238" customFormat="1" ht="12.4" spans="1:9">
      <c r="A168" s="46"/>
      <c r="B168" s="142"/>
      <c r="C168" s="48"/>
      <c r="D168" s="46"/>
      <c r="E168" s="100" t="s">
        <v>96</v>
      </c>
      <c r="F168" s="15" t="s">
        <v>50</v>
      </c>
      <c r="G168" s="46">
        <v>1</v>
      </c>
      <c r="H168" s="44"/>
      <c r="I168" s="44">
        <v>6000</v>
      </c>
    </row>
    <row r="169" s="238" customFormat="1" ht="12.4" spans="1:9">
      <c r="A169" s="46"/>
      <c r="B169" s="142"/>
      <c r="C169" s="48"/>
      <c r="D169" s="46"/>
      <c r="E169" s="100" t="s">
        <v>52</v>
      </c>
      <c r="F169" s="15" t="s">
        <v>50</v>
      </c>
      <c r="G169" s="46">
        <v>1</v>
      </c>
      <c r="H169" s="44"/>
      <c r="I169" s="44">
        <v>6000</v>
      </c>
    </row>
    <row r="170" s="238" customFormat="1" ht="12.4" spans="1:9">
      <c r="A170" s="46"/>
      <c r="B170" s="142"/>
      <c r="C170" s="48"/>
      <c r="D170" s="46"/>
      <c r="E170" s="47" t="s">
        <v>56</v>
      </c>
      <c r="F170" s="15" t="s">
        <v>50</v>
      </c>
      <c r="G170" s="46">
        <v>1</v>
      </c>
      <c r="H170" s="44"/>
      <c r="I170" s="44">
        <v>3000</v>
      </c>
    </row>
    <row r="171" s="238" customFormat="1" ht="12.4" spans="1:9">
      <c r="A171" s="46"/>
      <c r="B171" s="142"/>
      <c r="C171" s="52"/>
      <c r="D171" s="46"/>
      <c r="E171" s="47" t="s">
        <v>57</v>
      </c>
      <c r="F171" s="15" t="s">
        <v>50</v>
      </c>
      <c r="G171" s="46">
        <v>1</v>
      </c>
      <c r="H171" s="44"/>
      <c r="I171" s="44">
        <v>4000</v>
      </c>
    </row>
    <row r="172" s="238" customFormat="1" ht="24.75" spans="1:9">
      <c r="A172" s="46"/>
      <c r="B172" s="142"/>
      <c r="C172" s="14" t="s">
        <v>58</v>
      </c>
      <c r="D172" s="63" t="s">
        <v>59</v>
      </c>
      <c r="E172" s="47" t="s">
        <v>60</v>
      </c>
      <c r="F172" s="15" t="s">
        <v>50</v>
      </c>
      <c r="G172" s="46">
        <v>1</v>
      </c>
      <c r="H172" s="44">
        <v>3000</v>
      </c>
      <c r="I172" s="66">
        <v>3000</v>
      </c>
    </row>
    <row r="173" s="238" customFormat="1" ht="12.4" spans="1:9">
      <c r="A173" s="46"/>
      <c r="B173" s="142"/>
      <c r="C173" s="14"/>
      <c r="D173" s="63" t="s">
        <v>61</v>
      </c>
      <c r="E173" s="47" t="s">
        <v>62</v>
      </c>
      <c r="F173" s="15" t="s">
        <v>50</v>
      </c>
      <c r="G173" s="46">
        <v>1</v>
      </c>
      <c r="H173" s="44">
        <v>2000</v>
      </c>
      <c r="I173" s="66">
        <v>2000</v>
      </c>
    </row>
    <row r="174" s="238" customFormat="1" ht="12.4" spans="1:9">
      <c r="A174" s="46"/>
      <c r="B174" s="142"/>
      <c r="C174" s="14"/>
      <c r="D174" s="63" t="s">
        <v>63</v>
      </c>
      <c r="E174" s="47" t="s">
        <v>64</v>
      </c>
      <c r="F174" s="15" t="s">
        <v>50</v>
      </c>
      <c r="G174" s="46">
        <v>1</v>
      </c>
      <c r="H174" s="44">
        <v>1000</v>
      </c>
      <c r="I174" s="66">
        <v>1000</v>
      </c>
    </row>
    <row r="175" s="238" customFormat="1" ht="12.35" spans="1:9">
      <c r="A175" s="14" t="s">
        <v>65</v>
      </c>
      <c r="B175" s="14"/>
      <c r="C175" s="14"/>
      <c r="D175" s="14"/>
      <c r="E175" s="14"/>
      <c r="F175" s="14"/>
      <c r="G175" s="14"/>
      <c r="H175" s="56"/>
      <c r="I175" s="56"/>
    </row>
    <row r="176" s="239" customFormat="1" ht="148.5" spans="1:9">
      <c r="A176" s="256">
        <v>11</v>
      </c>
      <c r="B176" s="13" t="s">
        <v>125</v>
      </c>
      <c r="C176" s="45" t="s">
        <v>27</v>
      </c>
      <c r="D176" s="255" t="s">
        <v>67</v>
      </c>
      <c r="E176" s="244" t="s">
        <v>126</v>
      </c>
      <c r="F176" s="15" t="s">
        <v>33</v>
      </c>
      <c r="G176" s="243">
        <v>1</v>
      </c>
      <c r="H176" s="66">
        <v>5850</v>
      </c>
      <c r="I176" s="66">
        <v>5850</v>
      </c>
    </row>
    <row r="177" s="239" customFormat="1" ht="49.5" spans="1:9">
      <c r="A177" s="257"/>
      <c r="B177" s="19"/>
      <c r="C177" s="48"/>
      <c r="D177" s="243" t="s">
        <v>127</v>
      </c>
      <c r="E177" s="244" t="s">
        <v>82</v>
      </c>
      <c r="F177" s="15" t="s">
        <v>33</v>
      </c>
      <c r="G177" s="243">
        <v>1</v>
      </c>
      <c r="H177" s="66">
        <v>4950</v>
      </c>
      <c r="I177" s="66">
        <v>4950</v>
      </c>
    </row>
    <row r="178" s="239" customFormat="1" ht="74.25" spans="1:9">
      <c r="A178" s="257"/>
      <c r="B178" s="19"/>
      <c r="C178" s="48"/>
      <c r="D178" s="243" t="s">
        <v>39</v>
      </c>
      <c r="E178" s="244" t="s">
        <v>40</v>
      </c>
      <c r="F178" s="15" t="s">
        <v>33</v>
      </c>
      <c r="G178" s="243">
        <v>1</v>
      </c>
      <c r="H178" s="66">
        <v>612</v>
      </c>
      <c r="I178" s="66">
        <v>612</v>
      </c>
    </row>
    <row r="179" s="239" customFormat="1" ht="74.25" spans="1:9">
      <c r="A179" s="257"/>
      <c r="B179" s="19"/>
      <c r="C179" s="48"/>
      <c r="D179" s="243" t="s">
        <v>41</v>
      </c>
      <c r="E179" s="244" t="s">
        <v>128</v>
      </c>
      <c r="F179" s="15" t="s">
        <v>43</v>
      </c>
      <c r="G179" s="243">
        <v>2</v>
      </c>
      <c r="H179" s="66">
        <v>250</v>
      </c>
      <c r="I179" s="66">
        <v>500</v>
      </c>
    </row>
    <row r="180" s="239" customFormat="1" ht="86.65" spans="1:9">
      <c r="A180" s="257"/>
      <c r="B180" s="19"/>
      <c r="C180" s="48"/>
      <c r="D180" s="243" t="s">
        <v>129</v>
      </c>
      <c r="E180" s="258" t="s">
        <v>130</v>
      </c>
      <c r="F180" s="243" t="s">
        <v>81</v>
      </c>
      <c r="G180" s="243">
        <v>1</v>
      </c>
      <c r="H180" s="66">
        <v>6500</v>
      </c>
      <c r="I180" s="66">
        <v>6500</v>
      </c>
    </row>
    <row r="181" s="239" customFormat="1" ht="24.75" spans="1:9">
      <c r="A181" s="257"/>
      <c r="B181" s="19"/>
      <c r="C181" s="52"/>
      <c r="D181" s="243" t="s">
        <v>44</v>
      </c>
      <c r="E181" s="258" t="s">
        <v>45</v>
      </c>
      <c r="F181" s="243" t="s">
        <v>46</v>
      </c>
      <c r="G181" s="243">
        <v>1</v>
      </c>
      <c r="H181" s="66">
        <v>1350</v>
      </c>
      <c r="I181" s="66">
        <v>1350</v>
      </c>
    </row>
    <row r="182" s="239" customFormat="1" ht="12.4" spans="1:9">
      <c r="A182" s="257"/>
      <c r="B182" s="19"/>
      <c r="C182" s="45" t="s">
        <v>47</v>
      </c>
      <c r="D182" s="243" t="s">
        <v>48</v>
      </c>
      <c r="E182" s="246" t="s">
        <v>49</v>
      </c>
      <c r="F182" s="15" t="s">
        <v>50</v>
      </c>
      <c r="G182" s="243">
        <v>1</v>
      </c>
      <c r="H182" s="66"/>
      <c r="I182" s="66">
        <v>3000</v>
      </c>
    </row>
    <row r="183" s="239" customFormat="1" ht="12.4" spans="1:9">
      <c r="A183" s="257"/>
      <c r="B183" s="19"/>
      <c r="C183" s="48"/>
      <c r="D183" s="243"/>
      <c r="E183" s="246" t="s">
        <v>53</v>
      </c>
      <c r="F183" s="15" t="s">
        <v>50</v>
      </c>
      <c r="G183" s="243">
        <v>1</v>
      </c>
      <c r="H183" s="66"/>
      <c r="I183" s="66">
        <v>4000</v>
      </c>
    </row>
    <row r="184" s="239" customFormat="1" ht="12.4" spans="1:9">
      <c r="A184" s="257"/>
      <c r="B184" s="19"/>
      <c r="C184" s="48"/>
      <c r="D184" s="243"/>
      <c r="E184" s="246" t="s">
        <v>75</v>
      </c>
      <c r="F184" s="15" t="s">
        <v>50</v>
      </c>
      <c r="G184" s="243">
        <v>1</v>
      </c>
      <c r="H184" s="66"/>
      <c r="I184" s="66">
        <v>4820</v>
      </c>
    </row>
    <row r="185" s="239" customFormat="1" ht="12.4" spans="1:9">
      <c r="A185" s="257"/>
      <c r="B185" s="19"/>
      <c r="C185" s="48"/>
      <c r="D185" s="243"/>
      <c r="E185" s="47" t="s">
        <v>57</v>
      </c>
      <c r="F185" s="15" t="s">
        <v>50</v>
      </c>
      <c r="G185" s="46">
        <v>1</v>
      </c>
      <c r="H185" s="44"/>
      <c r="I185" s="44">
        <v>3000</v>
      </c>
    </row>
    <row r="186" s="239" customFormat="1" ht="12.4" spans="1:9">
      <c r="A186" s="257"/>
      <c r="B186" s="19"/>
      <c r="C186" s="48"/>
      <c r="D186" s="243"/>
      <c r="E186" s="246" t="s">
        <v>54</v>
      </c>
      <c r="F186" s="15" t="s">
        <v>50</v>
      </c>
      <c r="G186" s="243">
        <v>1</v>
      </c>
      <c r="H186" s="66"/>
      <c r="I186" s="66">
        <v>5000</v>
      </c>
    </row>
    <row r="187" s="239" customFormat="1" ht="24.75" spans="1:9">
      <c r="A187" s="257"/>
      <c r="B187" s="19"/>
      <c r="C187" s="45" t="s">
        <v>58</v>
      </c>
      <c r="D187" s="63" t="s">
        <v>59</v>
      </c>
      <c r="E187" s="47" t="s">
        <v>60</v>
      </c>
      <c r="F187" s="15" t="s">
        <v>50</v>
      </c>
      <c r="G187" s="46">
        <v>1</v>
      </c>
      <c r="H187" s="44">
        <v>2000</v>
      </c>
      <c r="I187" s="66">
        <v>2000</v>
      </c>
    </row>
    <row r="188" s="239" customFormat="1" ht="12.4" spans="1:9">
      <c r="A188" s="257"/>
      <c r="B188" s="19"/>
      <c r="C188" s="48"/>
      <c r="D188" s="63" t="s">
        <v>61</v>
      </c>
      <c r="E188" s="47" t="s">
        <v>62</v>
      </c>
      <c r="F188" s="15" t="s">
        <v>50</v>
      </c>
      <c r="G188" s="46">
        <v>1</v>
      </c>
      <c r="H188" s="44">
        <v>2000</v>
      </c>
      <c r="I188" s="66">
        <v>2000</v>
      </c>
    </row>
    <row r="189" s="239" customFormat="1" ht="12.4" spans="1:9">
      <c r="A189" s="259"/>
      <c r="B189" s="73"/>
      <c r="C189" s="52"/>
      <c r="D189" s="63" t="s">
        <v>63</v>
      </c>
      <c r="E189" s="47" t="s">
        <v>64</v>
      </c>
      <c r="F189" s="15" t="s">
        <v>50</v>
      </c>
      <c r="G189" s="46">
        <v>1</v>
      </c>
      <c r="H189" s="44">
        <v>1000</v>
      </c>
      <c r="I189" s="66">
        <v>1000</v>
      </c>
    </row>
    <row r="190" s="239" customFormat="1" ht="12.35" spans="1:9">
      <c r="A190" s="14" t="s">
        <v>65</v>
      </c>
      <c r="B190" s="14"/>
      <c r="C190" s="14"/>
      <c r="D190" s="14"/>
      <c r="E190" s="14"/>
      <c r="F190" s="14"/>
      <c r="G190" s="14"/>
      <c r="H190" s="56"/>
      <c r="I190" s="56"/>
    </row>
    <row r="191" s="239" customFormat="1" ht="111.4" spans="1:9">
      <c r="A191" s="257">
        <v>12</v>
      </c>
      <c r="B191" s="19" t="s">
        <v>131</v>
      </c>
      <c r="C191" s="45" t="s">
        <v>27</v>
      </c>
      <c r="D191" s="255" t="s">
        <v>92</v>
      </c>
      <c r="E191" s="244" t="s">
        <v>93</v>
      </c>
      <c r="F191" s="15" t="s">
        <v>33</v>
      </c>
      <c r="G191" s="46">
        <v>1</v>
      </c>
      <c r="H191" s="44">
        <v>10000</v>
      </c>
      <c r="I191" s="66">
        <v>10000</v>
      </c>
    </row>
    <row r="192" s="239" customFormat="1" ht="24.75" spans="1:9">
      <c r="A192" s="257"/>
      <c r="B192" s="19"/>
      <c r="C192" s="48"/>
      <c r="D192" s="243" t="s">
        <v>44</v>
      </c>
      <c r="E192" s="244" t="s">
        <v>45</v>
      </c>
      <c r="F192" s="46" t="s">
        <v>46</v>
      </c>
      <c r="G192" s="46">
        <v>1</v>
      </c>
      <c r="H192" s="44">
        <v>1350</v>
      </c>
      <c r="I192" s="66">
        <v>1350</v>
      </c>
    </row>
    <row r="193" s="239" customFormat="1" ht="12.4" spans="1:9">
      <c r="A193" s="257"/>
      <c r="B193" s="19"/>
      <c r="C193" s="45" t="s">
        <v>47</v>
      </c>
      <c r="D193" s="49" t="s">
        <v>48</v>
      </c>
      <c r="E193" s="47" t="s">
        <v>49</v>
      </c>
      <c r="F193" s="15" t="s">
        <v>50</v>
      </c>
      <c r="G193" s="46">
        <v>1</v>
      </c>
      <c r="H193" s="44"/>
      <c r="I193" s="44">
        <v>3500</v>
      </c>
    </row>
    <row r="194" s="239" customFormat="1" ht="12.4" spans="1:9">
      <c r="A194" s="257"/>
      <c r="B194" s="19"/>
      <c r="C194" s="48"/>
      <c r="D194" s="250"/>
      <c r="E194" s="100" t="s">
        <v>83</v>
      </c>
      <c r="F194" s="15" t="s">
        <v>50</v>
      </c>
      <c r="G194" s="46">
        <v>1</v>
      </c>
      <c r="H194" s="44"/>
      <c r="I194" s="44">
        <v>7000</v>
      </c>
    </row>
    <row r="195" s="239" customFormat="1" ht="12.4" spans="1:9">
      <c r="A195" s="257"/>
      <c r="B195" s="19"/>
      <c r="C195" s="48"/>
      <c r="D195" s="250"/>
      <c r="E195" s="100" t="s">
        <v>96</v>
      </c>
      <c r="F195" s="15" t="s">
        <v>50</v>
      </c>
      <c r="G195" s="46">
        <v>1</v>
      </c>
      <c r="H195" s="44"/>
      <c r="I195" s="44">
        <v>15600</v>
      </c>
    </row>
    <row r="196" s="239" customFormat="1" ht="12.4" spans="1:9">
      <c r="A196" s="257"/>
      <c r="B196" s="19"/>
      <c r="C196" s="48"/>
      <c r="D196" s="250"/>
      <c r="E196" s="47" t="s">
        <v>56</v>
      </c>
      <c r="F196" s="15" t="s">
        <v>50</v>
      </c>
      <c r="G196" s="46">
        <v>1</v>
      </c>
      <c r="H196" s="44"/>
      <c r="I196" s="44">
        <v>3000</v>
      </c>
    </row>
    <row r="197" s="239" customFormat="1" ht="24.75" spans="1:9">
      <c r="A197" s="257"/>
      <c r="B197" s="19"/>
      <c r="C197" s="260" t="s">
        <v>58</v>
      </c>
      <c r="D197" s="46" t="s">
        <v>59</v>
      </c>
      <c r="E197" s="261" t="s">
        <v>60</v>
      </c>
      <c r="F197" s="15" t="s">
        <v>50</v>
      </c>
      <c r="G197" s="46">
        <v>1</v>
      </c>
      <c r="H197" s="44">
        <v>1500</v>
      </c>
      <c r="I197" s="66">
        <v>1500</v>
      </c>
    </row>
    <row r="198" s="239" customFormat="1" ht="12.4" spans="1:9">
      <c r="A198" s="257"/>
      <c r="B198" s="19"/>
      <c r="C198" s="48"/>
      <c r="D198" s="63" t="s">
        <v>61</v>
      </c>
      <c r="E198" s="47" t="s">
        <v>62</v>
      </c>
      <c r="F198" s="15" t="s">
        <v>50</v>
      </c>
      <c r="G198" s="46">
        <v>1</v>
      </c>
      <c r="H198" s="44">
        <v>2000</v>
      </c>
      <c r="I198" s="66">
        <v>2000</v>
      </c>
    </row>
    <row r="199" s="239" customFormat="1" ht="12.4" spans="1:9">
      <c r="A199" s="259"/>
      <c r="B199" s="73"/>
      <c r="C199" s="52"/>
      <c r="D199" s="63" t="s">
        <v>63</v>
      </c>
      <c r="E199" s="47" t="s">
        <v>64</v>
      </c>
      <c r="F199" s="15" t="s">
        <v>50</v>
      </c>
      <c r="G199" s="46">
        <v>1</v>
      </c>
      <c r="H199" s="44">
        <v>1000</v>
      </c>
      <c r="I199" s="66">
        <v>1000</v>
      </c>
    </row>
    <row r="200" s="239" customFormat="1" ht="12.35" spans="1:9">
      <c r="A200" s="14" t="s">
        <v>65</v>
      </c>
      <c r="B200" s="14"/>
      <c r="C200" s="14"/>
      <c r="D200" s="14"/>
      <c r="E200" s="14"/>
      <c r="F200" s="14"/>
      <c r="G200" s="14"/>
      <c r="H200" s="56"/>
      <c r="I200" s="56"/>
    </row>
    <row r="201" s="239" customFormat="1" ht="148.5" spans="1:9">
      <c r="A201" s="257">
        <v>13</v>
      </c>
      <c r="B201" s="19" t="s">
        <v>132</v>
      </c>
      <c r="C201" s="45" t="s">
        <v>27</v>
      </c>
      <c r="D201" s="243" t="s">
        <v>67</v>
      </c>
      <c r="E201" s="249" t="s">
        <v>126</v>
      </c>
      <c r="F201" s="15" t="s">
        <v>33</v>
      </c>
      <c r="G201" s="243">
        <v>1</v>
      </c>
      <c r="H201" s="66">
        <v>5850</v>
      </c>
      <c r="I201" s="66">
        <v>5850</v>
      </c>
    </row>
    <row r="202" s="239" customFormat="1" ht="86.65" spans="1:9">
      <c r="A202" s="257"/>
      <c r="B202" s="19"/>
      <c r="C202" s="48"/>
      <c r="D202" s="255" t="s">
        <v>133</v>
      </c>
      <c r="E202" s="258" t="s">
        <v>134</v>
      </c>
      <c r="F202" s="255" t="s">
        <v>81</v>
      </c>
      <c r="G202" s="243">
        <v>1</v>
      </c>
      <c r="H202" s="66">
        <v>504</v>
      </c>
      <c r="I202" s="66">
        <v>504</v>
      </c>
    </row>
    <row r="203" s="239" customFormat="1" ht="37.15" spans="1:9">
      <c r="A203" s="257"/>
      <c r="B203" s="19"/>
      <c r="C203" s="48"/>
      <c r="D203" s="255" t="s">
        <v>135</v>
      </c>
      <c r="E203" s="258" t="s">
        <v>136</v>
      </c>
      <c r="F203" s="255" t="s">
        <v>81</v>
      </c>
      <c r="G203" s="243">
        <v>3</v>
      </c>
      <c r="H203" s="66">
        <v>4000</v>
      </c>
      <c r="I203" s="66">
        <v>12000</v>
      </c>
    </row>
    <row r="204" s="239" customFormat="1" ht="24.75" spans="1:9">
      <c r="A204" s="257"/>
      <c r="B204" s="19"/>
      <c r="C204" s="48"/>
      <c r="D204" s="243" t="s">
        <v>44</v>
      </c>
      <c r="E204" s="258" t="s">
        <v>45</v>
      </c>
      <c r="F204" s="255" t="s">
        <v>46</v>
      </c>
      <c r="G204" s="243">
        <v>1</v>
      </c>
      <c r="H204" s="66">
        <v>700</v>
      </c>
      <c r="I204" s="66">
        <v>700</v>
      </c>
    </row>
    <row r="205" s="239" customFormat="1" ht="12.4" spans="1:9">
      <c r="A205" s="257"/>
      <c r="B205" s="19"/>
      <c r="C205" s="45" t="s">
        <v>47</v>
      </c>
      <c r="D205" s="243" t="s">
        <v>48</v>
      </c>
      <c r="E205" s="246" t="s">
        <v>49</v>
      </c>
      <c r="F205" s="15" t="s">
        <v>50</v>
      </c>
      <c r="G205" s="243">
        <v>1</v>
      </c>
      <c r="H205" s="66"/>
      <c r="I205" s="66">
        <v>4000</v>
      </c>
    </row>
    <row r="206" s="239" customFormat="1" ht="12.4" spans="1:9">
      <c r="A206" s="257"/>
      <c r="B206" s="19"/>
      <c r="C206" s="48"/>
      <c r="D206" s="243"/>
      <c r="E206" s="246" t="s">
        <v>53</v>
      </c>
      <c r="F206" s="15" t="s">
        <v>50</v>
      </c>
      <c r="G206" s="243">
        <v>1</v>
      </c>
      <c r="H206" s="66"/>
      <c r="I206" s="66">
        <v>11000</v>
      </c>
    </row>
    <row r="207" s="239" customFormat="1" ht="12.4" spans="1:9">
      <c r="A207" s="257"/>
      <c r="B207" s="19"/>
      <c r="C207" s="48"/>
      <c r="D207" s="243"/>
      <c r="E207" s="246" t="s">
        <v>75</v>
      </c>
      <c r="F207" s="15" t="s">
        <v>50</v>
      </c>
      <c r="G207" s="243">
        <v>1</v>
      </c>
      <c r="H207" s="66"/>
      <c r="I207" s="66">
        <v>5240</v>
      </c>
    </row>
    <row r="208" s="239" customFormat="1" ht="12.4" spans="1:9">
      <c r="A208" s="257"/>
      <c r="B208" s="19"/>
      <c r="C208" s="48"/>
      <c r="D208" s="243"/>
      <c r="E208" s="47" t="s">
        <v>57</v>
      </c>
      <c r="F208" s="15" t="s">
        <v>50</v>
      </c>
      <c r="G208" s="46">
        <v>1</v>
      </c>
      <c r="H208" s="44"/>
      <c r="I208" s="44">
        <v>4000</v>
      </c>
    </row>
    <row r="209" s="239" customFormat="1" ht="24.75" spans="1:9">
      <c r="A209" s="257"/>
      <c r="B209" s="19"/>
      <c r="C209" s="45" t="s">
        <v>58</v>
      </c>
      <c r="D209" s="63" t="s">
        <v>59</v>
      </c>
      <c r="E209" s="47" t="s">
        <v>60</v>
      </c>
      <c r="F209" s="15" t="s">
        <v>50</v>
      </c>
      <c r="G209" s="46">
        <v>1</v>
      </c>
      <c r="H209" s="44">
        <v>2000</v>
      </c>
      <c r="I209" s="66">
        <v>2000</v>
      </c>
    </row>
    <row r="210" s="239" customFormat="1" ht="12.4" spans="1:9">
      <c r="A210" s="257"/>
      <c r="B210" s="19"/>
      <c r="C210" s="48"/>
      <c r="D210" s="63" t="s">
        <v>61</v>
      </c>
      <c r="E210" s="47" t="s">
        <v>62</v>
      </c>
      <c r="F210" s="15" t="s">
        <v>50</v>
      </c>
      <c r="G210" s="46">
        <v>1</v>
      </c>
      <c r="H210" s="44">
        <v>2000</v>
      </c>
      <c r="I210" s="66">
        <v>2000</v>
      </c>
    </row>
    <row r="211" s="239" customFormat="1" ht="12.4" spans="1:9">
      <c r="A211" s="259"/>
      <c r="B211" s="73"/>
      <c r="C211" s="52"/>
      <c r="D211" s="63" t="s">
        <v>63</v>
      </c>
      <c r="E211" s="47" t="s">
        <v>64</v>
      </c>
      <c r="F211" s="15" t="s">
        <v>50</v>
      </c>
      <c r="G211" s="46">
        <v>1</v>
      </c>
      <c r="H211" s="44">
        <v>1000</v>
      </c>
      <c r="I211" s="66">
        <v>1000</v>
      </c>
    </row>
    <row r="212" s="239" customFormat="1" ht="12.35" spans="1:9">
      <c r="A212" s="14" t="s">
        <v>65</v>
      </c>
      <c r="B212" s="14"/>
      <c r="C212" s="14"/>
      <c r="D212" s="14"/>
      <c r="E212" s="14"/>
      <c r="F212" s="14"/>
      <c r="G212" s="14"/>
      <c r="H212" s="56"/>
      <c r="I212" s="56"/>
    </row>
    <row r="213" s="238" customFormat="1" ht="12.4" spans="1:9">
      <c r="A213" s="256">
        <v>14</v>
      </c>
      <c r="B213" s="13" t="s">
        <v>137</v>
      </c>
      <c r="C213" s="45" t="s">
        <v>27</v>
      </c>
      <c r="D213" s="262" t="s">
        <v>88</v>
      </c>
      <c r="E213" s="263" t="s">
        <v>138</v>
      </c>
      <c r="F213" s="262" t="s">
        <v>50</v>
      </c>
      <c r="G213" s="243">
        <v>1</v>
      </c>
      <c r="H213" s="66">
        <v>6500</v>
      </c>
      <c r="I213" s="66">
        <v>6500</v>
      </c>
    </row>
    <row r="214" s="238" customFormat="1" ht="24.75" spans="1:9">
      <c r="A214" s="257"/>
      <c r="B214" s="19"/>
      <c r="C214" s="48"/>
      <c r="D214" s="262" t="s">
        <v>139</v>
      </c>
      <c r="E214" s="263" t="s">
        <v>140</v>
      </c>
      <c r="F214" s="262" t="s">
        <v>50</v>
      </c>
      <c r="G214" s="243">
        <v>1</v>
      </c>
      <c r="H214" s="66">
        <v>3200</v>
      </c>
      <c r="I214" s="66">
        <v>3200</v>
      </c>
    </row>
    <row r="215" s="238" customFormat="1" ht="12.4" spans="1:9">
      <c r="A215" s="257"/>
      <c r="B215" s="19"/>
      <c r="C215" s="48"/>
      <c r="D215" s="262" t="s">
        <v>141</v>
      </c>
      <c r="E215" s="263" t="s">
        <v>142</v>
      </c>
      <c r="F215" s="262" t="s">
        <v>50</v>
      </c>
      <c r="G215" s="243">
        <v>1</v>
      </c>
      <c r="H215" s="66">
        <v>4950</v>
      </c>
      <c r="I215" s="66">
        <v>4950</v>
      </c>
    </row>
    <row r="216" s="238" customFormat="1" ht="24.75" spans="1:9">
      <c r="A216" s="257"/>
      <c r="B216" s="19"/>
      <c r="C216" s="48"/>
      <c r="D216" s="262" t="s">
        <v>143</v>
      </c>
      <c r="E216" s="263" t="s">
        <v>144</v>
      </c>
      <c r="F216" s="262" t="s">
        <v>50</v>
      </c>
      <c r="G216" s="243">
        <v>1</v>
      </c>
      <c r="H216" s="66">
        <v>5000</v>
      </c>
      <c r="I216" s="66">
        <v>5000</v>
      </c>
    </row>
    <row r="217" s="238" customFormat="1" ht="24.75" spans="1:9">
      <c r="A217" s="257"/>
      <c r="B217" s="19"/>
      <c r="C217" s="48"/>
      <c r="D217" s="262" t="s">
        <v>145</v>
      </c>
      <c r="E217" s="263" t="s">
        <v>146</v>
      </c>
      <c r="F217" s="262" t="s">
        <v>50</v>
      </c>
      <c r="G217" s="243">
        <v>1</v>
      </c>
      <c r="H217" s="66">
        <v>7600</v>
      </c>
      <c r="I217" s="66">
        <v>7600</v>
      </c>
    </row>
    <row r="218" s="238" customFormat="1" ht="12.4" spans="1:9">
      <c r="A218" s="257"/>
      <c r="B218" s="19"/>
      <c r="C218" s="48"/>
      <c r="D218" s="262" t="s">
        <v>147</v>
      </c>
      <c r="E218" s="263" t="s">
        <v>148</v>
      </c>
      <c r="F218" s="262" t="s">
        <v>50</v>
      </c>
      <c r="G218" s="243">
        <v>1</v>
      </c>
      <c r="H218" s="66">
        <v>6120</v>
      </c>
      <c r="I218" s="66">
        <v>6120</v>
      </c>
    </row>
    <row r="219" s="238" customFormat="1" ht="24.75" spans="1:9">
      <c r="A219" s="257"/>
      <c r="B219" s="19"/>
      <c r="C219" s="52"/>
      <c r="D219" s="262" t="s">
        <v>149</v>
      </c>
      <c r="E219" s="263" t="s">
        <v>150</v>
      </c>
      <c r="F219" s="262" t="s">
        <v>50</v>
      </c>
      <c r="G219" s="243">
        <v>1</v>
      </c>
      <c r="H219" s="66">
        <v>13500</v>
      </c>
      <c r="I219" s="66">
        <v>13500</v>
      </c>
    </row>
    <row r="220" s="238" customFormat="1" ht="24.75" spans="1:9">
      <c r="A220" s="257"/>
      <c r="B220" s="19"/>
      <c r="C220" s="45" t="s">
        <v>47</v>
      </c>
      <c r="D220" s="243" t="s">
        <v>54</v>
      </c>
      <c r="E220" s="246" t="s">
        <v>151</v>
      </c>
      <c r="F220" s="262" t="s">
        <v>50</v>
      </c>
      <c r="G220" s="243">
        <v>1</v>
      </c>
      <c r="H220" s="186"/>
      <c r="I220" s="186">
        <v>14000</v>
      </c>
    </row>
    <row r="221" s="238" customFormat="1" ht="24.75" spans="1:9">
      <c r="A221" s="257"/>
      <c r="B221" s="19"/>
      <c r="C221" s="45" t="s">
        <v>58</v>
      </c>
      <c r="D221" s="63" t="s">
        <v>59</v>
      </c>
      <c r="E221" s="47" t="s">
        <v>60</v>
      </c>
      <c r="F221" s="15" t="s">
        <v>50</v>
      </c>
      <c r="G221" s="46">
        <v>1</v>
      </c>
      <c r="H221" s="44">
        <v>2000</v>
      </c>
      <c r="I221" s="66">
        <v>2000</v>
      </c>
    </row>
    <row r="222" s="238" customFormat="1" ht="12.4" spans="1:9">
      <c r="A222" s="257"/>
      <c r="B222" s="19"/>
      <c r="C222" s="48"/>
      <c r="D222" s="63" t="s">
        <v>61</v>
      </c>
      <c r="E222" s="47" t="s">
        <v>62</v>
      </c>
      <c r="F222" s="15" t="s">
        <v>50</v>
      </c>
      <c r="G222" s="46">
        <v>1</v>
      </c>
      <c r="H222" s="44">
        <v>2000</v>
      </c>
      <c r="I222" s="66">
        <v>2000</v>
      </c>
    </row>
    <row r="223" s="238" customFormat="1" ht="12.4" spans="1:9">
      <c r="A223" s="259"/>
      <c r="B223" s="73"/>
      <c r="C223" s="52"/>
      <c r="D223" s="63" t="s">
        <v>63</v>
      </c>
      <c r="E223" s="47" t="s">
        <v>64</v>
      </c>
      <c r="F223" s="15" t="s">
        <v>50</v>
      </c>
      <c r="G223" s="46">
        <v>1</v>
      </c>
      <c r="H223" s="44">
        <v>1000</v>
      </c>
      <c r="I223" s="66">
        <v>1000</v>
      </c>
    </row>
    <row r="224" s="238" customFormat="1" ht="12.35" spans="1:9">
      <c r="A224" s="14" t="s">
        <v>65</v>
      </c>
      <c r="B224" s="14"/>
      <c r="C224" s="14"/>
      <c r="D224" s="14"/>
      <c r="E224" s="14"/>
      <c r="F224" s="14"/>
      <c r="G224" s="14"/>
      <c r="H224" s="56"/>
      <c r="I224" s="56"/>
    </row>
    <row r="225" s="238" customFormat="1" ht="12.4" spans="1:9">
      <c r="A225" s="256">
        <v>15</v>
      </c>
      <c r="B225" s="13" t="s">
        <v>152</v>
      </c>
      <c r="C225" s="45" t="s">
        <v>27</v>
      </c>
      <c r="D225" s="262" t="s">
        <v>88</v>
      </c>
      <c r="E225" s="263" t="s">
        <v>138</v>
      </c>
      <c r="F225" s="262" t="s">
        <v>36</v>
      </c>
      <c r="G225" s="15">
        <v>1</v>
      </c>
      <c r="H225" s="66">
        <v>7500</v>
      </c>
      <c r="I225" s="66">
        <v>7500</v>
      </c>
    </row>
    <row r="226" s="238" customFormat="1" ht="24.75" spans="1:9">
      <c r="A226" s="257"/>
      <c r="B226" s="19"/>
      <c r="C226" s="48"/>
      <c r="D226" s="262" t="s">
        <v>139</v>
      </c>
      <c r="E226" s="263" t="s">
        <v>140</v>
      </c>
      <c r="F226" s="262" t="s">
        <v>36</v>
      </c>
      <c r="G226" s="15">
        <v>1</v>
      </c>
      <c r="H226" s="66">
        <v>3500</v>
      </c>
      <c r="I226" s="66">
        <v>3500</v>
      </c>
    </row>
    <row r="227" s="238" customFormat="1" ht="12.4" spans="1:9">
      <c r="A227" s="257"/>
      <c r="B227" s="19"/>
      <c r="C227" s="48"/>
      <c r="D227" s="262" t="s">
        <v>141</v>
      </c>
      <c r="E227" s="263" t="s">
        <v>142</v>
      </c>
      <c r="F227" s="262" t="s">
        <v>36</v>
      </c>
      <c r="G227" s="15">
        <v>1</v>
      </c>
      <c r="H227" s="66">
        <v>4950</v>
      </c>
      <c r="I227" s="66">
        <v>4950</v>
      </c>
    </row>
    <row r="228" s="238" customFormat="1" ht="24.75" spans="1:9">
      <c r="A228" s="257"/>
      <c r="B228" s="19"/>
      <c r="C228" s="48"/>
      <c r="D228" s="262" t="s">
        <v>153</v>
      </c>
      <c r="E228" s="263" t="s">
        <v>154</v>
      </c>
      <c r="F228" s="262" t="s">
        <v>36</v>
      </c>
      <c r="G228" s="15">
        <v>1</v>
      </c>
      <c r="H228" s="66">
        <v>5850</v>
      </c>
      <c r="I228" s="66">
        <v>5850</v>
      </c>
    </row>
    <row r="229" s="238" customFormat="1" ht="12.4" spans="1:9">
      <c r="A229" s="257"/>
      <c r="B229" s="19"/>
      <c r="C229" s="48"/>
      <c r="D229" s="262" t="s">
        <v>155</v>
      </c>
      <c r="E229" s="263" t="s">
        <v>156</v>
      </c>
      <c r="F229" s="262" t="s">
        <v>36</v>
      </c>
      <c r="G229" s="15">
        <v>1</v>
      </c>
      <c r="H229" s="66">
        <v>7740</v>
      </c>
      <c r="I229" s="66">
        <v>7740</v>
      </c>
    </row>
    <row r="230" s="238" customFormat="1" ht="12.4" spans="1:9">
      <c r="A230" s="257"/>
      <c r="B230" s="19"/>
      <c r="C230" s="48"/>
      <c r="D230" s="262" t="s">
        <v>157</v>
      </c>
      <c r="E230" s="263" t="s">
        <v>158</v>
      </c>
      <c r="F230" s="262" t="s">
        <v>36</v>
      </c>
      <c r="G230" s="15">
        <v>1</v>
      </c>
      <c r="H230" s="66">
        <v>21500</v>
      </c>
      <c r="I230" s="66">
        <v>21500</v>
      </c>
    </row>
    <row r="231" s="238" customFormat="1" ht="12.4" spans="1:9">
      <c r="A231" s="257"/>
      <c r="B231" s="19"/>
      <c r="C231" s="52"/>
      <c r="D231" s="262" t="s">
        <v>159</v>
      </c>
      <c r="E231" s="263" t="s">
        <v>160</v>
      </c>
      <c r="F231" s="262" t="s">
        <v>36</v>
      </c>
      <c r="G231" s="15">
        <v>1</v>
      </c>
      <c r="H231" s="264">
        <v>4950</v>
      </c>
      <c r="I231" s="66">
        <v>4950</v>
      </c>
    </row>
    <row r="232" s="238" customFormat="1" ht="24.75" spans="1:9">
      <c r="A232" s="257"/>
      <c r="B232" s="19"/>
      <c r="C232" s="45" t="s">
        <v>47</v>
      </c>
      <c r="D232" s="262" t="s">
        <v>54</v>
      </c>
      <c r="E232" s="263" t="s">
        <v>161</v>
      </c>
      <c r="F232" s="262" t="s">
        <v>36</v>
      </c>
      <c r="G232" s="15">
        <v>1</v>
      </c>
      <c r="H232" s="186"/>
      <c r="I232" s="186">
        <v>21000</v>
      </c>
    </row>
    <row r="233" s="238" customFormat="1" ht="24.75" spans="1:9">
      <c r="A233" s="257"/>
      <c r="B233" s="19"/>
      <c r="C233" s="45" t="s">
        <v>58</v>
      </c>
      <c r="D233" s="63" t="s">
        <v>59</v>
      </c>
      <c r="E233" s="47" t="s">
        <v>60</v>
      </c>
      <c r="F233" s="15" t="s">
        <v>50</v>
      </c>
      <c r="G233" s="46">
        <v>1</v>
      </c>
      <c r="H233" s="264">
        <v>3000</v>
      </c>
      <c r="I233" s="66">
        <v>3000</v>
      </c>
    </row>
    <row r="234" s="238" customFormat="1" ht="12.4" spans="1:9">
      <c r="A234" s="257"/>
      <c r="B234" s="19"/>
      <c r="C234" s="48"/>
      <c r="D234" s="63" t="s">
        <v>61</v>
      </c>
      <c r="E234" s="47" t="s">
        <v>62</v>
      </c>
      <c r="F234" s="15" t="s">
        <v>50</v>
      </c>
      <c r="G234" s="46">
        <v>1</v>
      </c>
      <c r="H234" s="264">
        <v>2000</v>
      </c>
      <c r="I234" s="66">
        <v>2000</v>
      </c>
    </row>
    <row r="235" s="238" customFormat="1" ht="12.4" spans="1:9">
      <c r="A235" s="259"/>
      <c r="B235" s="73"/>
      <c r="C235" s="52"/>
      <c r="D235" s="63" t="s">
        <v>63</v>
      </c>
      <c r="E235" s="47" t="s">
        <v>64</v>
      </c>
      <c r="F235" s="15" t="s">
        <v>50</v>
      </c>
      <c r="G235" s="46">
        <v>1</v>
      </c>
      <c r="H235" s="264">
        <v>2000</v>
      </c>
      <c r="I235" s="66">
        <v>2000</v>
      </c>
    </row>
    <row r="236" s="238" customFormat="1" ht="12.35" spans="1:9">
      <c r="A236" s="14" t="s">
        <v>65</v>
      </c>
      <c r="B236" s="14"/>
      <c r="C236" s="14"/>
      <c r="D236" s="14"/>
      <c r="E236" s="14"/>
      <c r="F236" s="14"/>
      <c r="G236" s="14"/>
      <c r="H236" s="56"/>
      <c r="I236" s="56"/>
    </row>
    <row r="237" s="238" customFormat="1" ht="12.4" spans="1:9">
      <c r="A237" s="257">
        <v>16</v>
      </c>
      <c r="B237" s="19" t="s">
        <v>162</v>
      </c>
      <c r="C237" s="45" t="s">
        <v>27</v>
      </c>
      <c r="D237" s="255" t="s">
        <v>88</v>
      </c>
      <c r="E237" s="258" t="s">
        <v>163</v>
      </c>
      <c r="F237" s="255" t="s">
        <v>36</v>
      </c>
      <c r="G237" s="243">
        <v>1</v>
      </c>
      <c r="H237" s="66">
        <v>15000</v>
      </c>
      <c r="I237" s="66">
        <v>15000</v>
      </c>
    </row>
    <row r="238" s="238" customFormat="1" ht="24.75" spans="1:9">
      <c r="A238" s="257"/>
      <c r="B238" s="19"/>
      <c r="C238" s="48"/>
      <c r="D238" s="255" t="s">
        <v>164</v>
      </c>
      <c r="E238" s="258" t="s">
        <v>165</v>
      </c>
      <c r="F238" s="255" t="s">
        <v>36</v>
      </c>
      <c r="G238" s="243">
        <v>1</v>
      </c>
      <c r="H238" s="66">
        <v>4500</v>
      </c>
      <c r="I238" s="66">
        <v>4500</v>
      </c>
    </row>
    <row r="239" s="238" customFormat="1" ht="37.15" spans="1:9">
      <c r="A239" s="257"/>
      <c r="B239" s="19"/>
      <c r="C239" s="48"/>
      <c r="D239" s="255" t="s">
        <v>166</v>
      </c>
      <c r="E239" s="258" t="s">
        <v>167</v>
      </c>
      <c r="F239" s="255" t="s">
        <v>36</v>
      </c>
      <c r="G239" s="243">
        <v>1</v>
      </c>
      <c r="H239" s="66">
        <v>49000</v>
      </c>
      <c r="I239" s="66">
        <v>49000</v>
      </c>
    </row>
    <row r="240" s="238" customFormat="1" ht="12.4" spans="1:9">
      <c r="A240" s="257"/>
      <c r="B240" s="19"/>
      <c r="C240" s="48"/>
      <c r="D240" s="255" t="s">
        <v>168</v>
      </c>
      <c r="E240" s="258" t="s">
        <v>169</v>
      </c>
      <c r="F240" s="255" t="s">
        <v>81</v>
      </c>
      <c r="G240" s="243">
        <v>1</v>
      </c>
      <c r="H240" s="66">
        <v>200</v>
      </c>
      <c r="I240" s="66">
        <v>200</v>
      </c>
    </row>
    <row r="241" s="238" customFormat="1" ht="24.75" spans="1:9">
      <c r="A241" s="257"/>
      <c r="B241" s="19"/>
      <c r="C241" s="45" t="s">
        <v>58</v>
      </c>
      <c r="D241" s="63" t="s">
        <v>59</v>
      </c>
      <c r="E241" s="47" t="s">
        <v>60</v>
      </c>
      <c r="F241" s="15" t="s">
        <v>50</v>
      </c>
      <c r="G241" s="243">
        <v>1</v>
      </c>
      <c r="H241" s="66">
        <v>4700</v>
      </c>
      <c r="I241" s="66">
        <v>4700</v>
      </c>
    </row>
    <row r="242" s="238" customFormat="1" ht="12.4" spans="1:9">
      <c r="A242" s="257"/>
      <c r="B242" s="19"/>
      <c r="C242" s="48"/>
      <c r="D242" s="63" t="s">
        <v>61</v>
      </c>
      <c r="E242" s="47" t="s">
        <v>62</v>
      </c>
      <c r="F242" s="15" t="s">
        <v>50</v>
      </c>
      <c r="G242" s="243">
        <v>1</v>
      </c>
      <c r="H242" s="66">
        <v>2000</v>
      </c>
      <c r="I242" s="66">
        <v>2000</v>
      </c>
    </row>
    <row r="243" s="238" customFormat="1" ht="12.4" spans="1:9">
      <c r="A243" s="259"/>
      <c r="B243" s="73"/>
      <c r="C243" s="52"/>
      <c r="D243" s="63" t="s">
        <v>63</v>
      </c>
      <c r="E243" s="47" t="s">
        <v>64</v>
      </c>
      <c r="F243" s="15" t="s">
        <v>50</v>
      </c>
      <c r="G243" s="243">
        <v>1</v>
      </c>
      <c r="H243" s="66">
        <v>2000</v>
      </c>
      <c r="I243" s="66">
        <v>2000</v>
      </c>
    </row>
    <row r="244" s="238" customFormat="1" ht="12.35" spans="1:9">
      <c r="A244" s="14" t="s">
        <v>65</v>
      </c>
      <c r="B244" s="14"/>
      <c r="C244" s="14"/>
      <c r="D244" s="14"/>
      <c r="E244" s="14"/>
      <c r="F244" s="14"/>
      <c r="G244" s="14"/>
      <c r="H244" s="196"/>
      <c r="I244" s="196"/>
    </row>
    <row r="245" s="238" customFormat="1" ht="12.4" spans="1:9">
      <c r="A245" s="257">
        <v>17</v>
      </c>
      <c r="B245" s="19" t="s">
        <v>170</v>
      </c>
      <c r="C245" s="45" t="s">
        <v>27</v>
      </c>
      <c r="D245" s="255" t="s">
        <v>88</v>
      </c>
      <c r="E245" s="258" t="s">
        <v>163</v>
      </c>
      <c r="F245" s="255" t="s">
        <v>36</v>
      </c>
      <c r="G245" s="243">
        <v>1</v>
      </c>
      <c r="H245" s="66">
        <v>7000</v>
      </c>
      <c r="I245" s="66">
        <v>7000</v>
      </c>
    </row>
    <row r="246" s="238" customFormat="1" ht="24.75" spans="1:9">
      <c r="A246" s="257"/>
      <c r="B246" s="19"/>
      <c r="C246" s="48"/>
      <c r="D246" s="255" t="s">
        <v>171</v>
      </c>
      <c r="E246" s="258" t="s">
        <v>172</v>
      </c>
      <c r="F246" s="255" t="s">
        <v>36</v>
      </c>
      <c r="G246" s="243">
        <v>1</v>
      </c>
      <c r="H246" s="66">
        <v>9495</v>
      </c>
      <c r="I246" s="66">
        <v>9495</v>
      </c>
    </row>
    <row r="247" s="238" customFormat="1" ht="12.4" spans="1:9">
      <c r="A247" s="257"/>
      <c r="B247" s="19"/>
      <c r="C247" s="48"/>
      <c r="D247" s="255" t="s">
        <v>168</v>
      </c>
      <c r="E247" s="258" t="s">
        <v>173</v>
      </c>
      <c r="F247" s="255" t="s">
        <v>81</v>
      </c>
      <c r="G247" s="243">
        <v>1</v>
      </c>
      <c r="H247" s="66">
        <v>200</v>
      </c>
      <c r="I247" s="66">
        <v>200</v>
      </c>
    </row>
    <row r="248" s="238" customFormat="1" ht="99" spans="1:9">
      <c r="A248" s="257"/>
      <c r="B248" s="19"/>
      <c r="C248" s="48"/>
      <c r="D248" s="255" t="s">
        <v>174</v>
      </c>
      <c r="E248" s="258" t="s">
        <v>175</v>
      </c>
      <c r="F248" s="15" t="s">
        <v>43</v>
      </c>
      <c r="G248" s="265">
        <v>2</v>
      </c>
      <c r="H248" s="66">
        <v>117</v>
      </c>
      <c r="I248" s="66">
        <v>234</v>
      </c>
    </row>
    <row r="249" s="238" customFormat="1" ht="61.9" spans="1:9">
      <c r="A249" s="257"/>
      <c r="B249" s="19"/>
      <c r="C249" s="48"/>
      <c r="D249" s="255" t="s">
        <v>39</v>
      </c>
      <c r="E249" s="258" t="s">
        <v>176</v>
      </c>
      <c r="F249" s="15" t="s">
        <v>33</v>
      </c>
      <c r="G249" s="265">
        <v>1</v>
      </c>
      <c r="H249" s="66">
        <v>657</v>
      </c>
      <c r="I249" s="66">
        <v>657</v>
      </c>
    </row>
    <row r="250" s="238" customFormat="1" ht="37.15" spans="1:9">
      <c r="A250" s="257"/>
      <c r="B250" s="19"/>
      <c r="C250" s="48"/>
      <c r="D250" s="255" t="s">
        <v>67</v>
      </c>
      <c r="E250" s="258" t="s">
        <v>177</v>
      </c>
      <c r="F250" s="15" t="s">
        <v>33</v>
      </c>
      <c r="G250" s="265">
        <v>1</v>
      </c>
      <c r="H250" s="66">
        <v>2250</v>
      </c>
      <c r="I250" s="66">
        <v>2250</v>
      </c>
    </row>
    <row r="251" s="238" customFormat="1" ht="49.5" spans="1:9">
      <c r="A251" s="257"/>
      <c r="B251" s="19"/>
      <c r="C251" s="48"/>
      <c r="D251" s="243" t="s">
        <v>31</v>
      </c>
      <c r="E251" s="258" t="s">
        <v>178</v>
      </c>
      <c r="F251" s="15" t="s">
        <v>33</v>
      </c>
      <c r="G251" s="265">
        <v>1</v>
      </c>
      <c r="H251" s="66">
        <v>4950</v>
      </c>
      <c r="I251" s="66">
        <v>4950</v>
      </c>
    </row>
    <row r="252" s="238" customFormat="1" ht="24.75" spans="1:9">
      <c r="A252" s="257"/>
      <c r="B252" s="19"/>
      <c r="C252" s="48"/>
      <c r="D252" s="255" t="s">
        <v>179</v>
      </c>
      <c r="E252" s="258" t="s">
        <v>180</v>
      </c>
      <c r="F252" s="46" t="s">
        <v>36</v>
      </c>
      <c r="G252" s="265">
        <v>1</v>
      </c>
      <c r="H252" s="66">
        <v>1350</v>
      </c>
      <c r="I252" s="66">
        <v>1350</v>
      </c>
    </row>
    <row r="253" s="238" customFormat="1" ht="12.4" spans="1:9">
      <c r="A253" s="257"/>
      <c r="B253" s="19"/>
      <c r="C253" s="48"/>
      <c r="D253" s="255" t="s">
        <v>181</v>
      </c>
      <c r="E253" s="258" t="s">
        <v>182</v>
      </c>
      <c r="F253" s="46" t="s">
        <v>36</v>
      </c>
      <c r="G253" s="265">
        <v>1</v>
      </c>
      <c r="H253" s="66">
        <v>4500</v>
      </c>
      <c r="I253" s="66">
        <v>4500</v>
      </c>
    </row>
    <row r="254" s="238" customFormat="1" ht="12.4" spans="1:9">
      <c r="A254" s="257"/>
      <c r="B254" s="19"/>
      <c r="C254" s="48"/>
      <c r="D254" s="255" t="s">
        <v>183</v>
      </c>
      <c r="E254" s="258" t="s">
        <v>184</v>
      </c>
      <c r="F254" s="46" t="s">
        <v>36</v>
      </c>
      <c r="G254" s="265">
        <v>1</v>
      </c>
      <c r="H254" s="66">
        <v>315</v>
      </c>
      <c r="I254" s="66">
        <v>315</v>
      </c>
    </row>
    <row r="255" s="238" customFormat="1" ht="24.75" spans="1:9">
      <c r="A255" s="257"/>
      <c r="B255" s="19"/>
      <c r="C255" s="48"/>
      <c r="D255" s="255" t="s">
        <v>44</v>
      </c>
      <c r="E255" s="258" t="s">
        <v>185</v>
      </c>
      <c r="F255" s="46" t="s">
        <v>46</v>
      </c>
      <c r="G255" s="265">
        <v>1</v>
      </c>
      <c r="H255" s="66">
        <v>900</v>
      </c>
      <c r="I255" s="66">
        <v>900</v>
      </c>
    </row>
    <row r="256" s="238" customFormat="1" ht="24.75" spans="1:9">
      <c r="A256" s="257"/>
      <c r="B256" s="19"/>
      <c r="C256" s="52"/>
      <c r="D256" s="255" t="s">
        <v>186</v>
      </c>
      <c r="E256" s="258" t="s">
        <v>187</v>
      </c>
      <c r="F256" s="15" t="s">
        <v>36</v>
      </c>
      <c r="G256" s="265">
        <v>1</v>
      </c>
      <c r="H256" s="66">
        <v>1350</v>
      </c>
      <c r="I256" s="66">
        <v>1350</v>
      </c>
    </row>
    <row r="257" s="238" customFormat="1" ht="12.4" spans="1:9">
      <c r="A257" s="257"/>
      <c r="B257" s="19"/>
      <c r="C257" s="45" t="s">
        <v>47</v>
      </c>
      <c r="D257" s="49" t="s">
        <v>48</v>
      </c>
      <c r="E257" s="47" t="s">
        <v>94</v>
      </c>
      <c r="F257" s="15" t="s">
        <v>50</v>
      </c>
      <c r="G257" s="243">
        <v>1</v>
      </c>
      <c r="H257" s="66"/>
      <c r="I257" s="66">
        <v>13000</v>
      </c>
    </row>
    <row r="258" s="238" customFormat="1" ht="12.4" spans="1:9">
      <c r="A258" s="257"/>
      <c r="B258" s="19"/>
      <c r="C258" s="48"/>
      <c r="D258" s="250"/>
      <c r="E258" s="47" t="s">
        <v>49</v>
      </c>
      <c r="F258" s="15" t="s">
        <v>50</v>
      </c>
      <c r="G258" s="46">
        <v>1</v>
      </c>
      <c r="H258" s="44"/>
      <c r="I258" s="44">
        <v>4000</v>
      </c>
    </row>
    <row r="259" s="238" customFormat="1" ht="12.4" spans="1:9">
      <c r="A259" s="257"/>
      <c r="B259" s="19"/>
      <c r="C259" s="48"/>
      <c r="D259" s="250"/>
      <c r="E259" s="100" t="s">
        <v>83</v>
      </c>
      <c r="F259" s="15" t="s">
        <v>50</v>
      </c>
      <c r="G259" s="46">
        <v>1</v>
      </c>
      <c r="H259" s="44"/>
      <c r="I259" s="44">
        <v>12000</v>
      </c>
    </row>
    <row r="260" s="238" customFormat="1" ht="12.4" spans="1:9">
      <c r="A260" s="257"/>
      <c r="B260" s="19"/>
      <c r="C260" s="48"/>
      <c r="D260" s="250"/>
      <c r="E260" s="100" t="s">
        <v>96</v>
      </c>
      <c r="F260" s="15" t="s">
        <v>50</v>
      </c>
      <c r="G260" s="46">
        <v>1</v>
      </c>
      <c r="H260" s="44"/>
      <c r="I260" s="44">
        <v>10000</v>
      </c>
    </row>
    <row r="261" s="238" customFormat="1" ht="12.4" spans="1:9">
      <c r="A261" s="257"/>
      <c r="B261" s="19"/>
      <c r="C261" s="48"/>
      <c r="D261" s="250"/>
      <c r="E261" s="100" t="s">
        <v>52</v>
      </c>
      <c r="F261" s="15" t="s">
        <v>50</v>
      </c>
      <c r="G261" s="46">
        <v>1</v>
      </c>
      <c r="H261" s="44"/>
      <c r="I261" s="44">
        <v>9000</v>
      </c>
    </row>
    <row r="262" s="238" customFormat="1" ht="12.4" spans="1:9">
      <c r="A262" s="257"/>
      <c r="B262" s="19"/>
      <c r="C262" s="48"/>
      <c r="D262" s="250"/>
      <c r="E262" s="47" t="s">
        <v>56</v>
      </c>
      <c r="F262" s="15" t="s">
        <v>50</v>
      </c>
      <c r="G262" s="46">
        <v>1</v>
      </c>
      <c r="H262" s="44"/>
      <c r="I262" s="44">
        <v>4000</v>
      </c>
    </row>
    <row r="263" s="238" customFormat="1" ht="12.4" spans="1:9">
      <c r="A263" s="257"/>
      <c r="B263" s="19"/>
      <c r="C263" s="48"/>
      <c r="D263" s="250"/>
      <c r="E263" s="47" t="s">
        <v>71</v>
      </c>
      <c r="F263" s="15" t="s">
        <v>50</v>
      </c>
      <c r="G263" s="46">
        <v>1</v>
      </c>
      <c r="H263" s="44"/>
      <c r="I263" s="44">
        <v>10000</v>
      </c>
    </row>
    <row r="264" s="238" customFormat="1" ht="12.4" spans="1:9">
      <c r="A264" s="257"/>
      <c r="B264" s="19"/>
      <c r="C264" s="48"/>
      <c r="D264" s="250"/>
      <c r="E264" s="47" t="s">
        <v>72</v>
      </c>
      <c r="F264" s="15" t="s">
        <v>50</v>
      </c>
      <c r="G264" s="46">
        <v>1</v>
      </c>
      <c r="H264" s="44"/>
      <c r="I264" s="44">
        <v>7000</v>
      </c>
    </row>
    <row r="265" s="238" customFormat="1" ht="12.4" spans="1:9">
      <c r="A265" s="257"/>
      <c r="B265" s="19"/>
      <c r="C265" s="48"/>
      <c r="D265" s="247"/>
      <c r="E265" s="246" t="s">
        <v>54</v>
      </c>
      <c r="F265" s="15" t="s">
        <v>50</v>
      </c>
      <c r="G265" s="243">
        <v>1</v>
      </c>
      <c r="H265" s="66"/>
      <c r="I265" s="66">
        <v>6000</v>
      </c>
    </row>
    <row r="266" s="238" customFormat="1" ht="24.75" spans="1:9">
      <c r="A266" s="257"/>
      <c r="B266" s="19"/>
      <c r="C266" s="45" t="s">
        <v>58</v>
      </c>
      <c r="D266" s="46" t="s">
        <v>59</v>
      </c>
      <c r="E266" s="47" t="s">
        <v>60</v>
      </c>
      <c r="F266" s="15" t="s">
        <v>50</v>
      </c>
      <c r="G266" s="46">
        <v>1</v>
      </c>
      <c r="H266" s="264">
        <v>3000</v>
      </c>
      <c r="I266" s="66">
        <v>3000</v>
      </c>
    </row>
    <row r="267" s="238" customFormat="1" ht="12.4" spans="1:9">
      <c r="A267" s="257"/>
      <c r="B267" s="19"/>
      <c r="C267" s="48"/>
      <c r="D267" s="63" t="s">
        <v>61</v>
      </c>
      <c r="E267" s="47" t="s">
        <v>62</v>
      </c>
      <c r="F267" s="15" t="s">
        <v>50</v>
      </c>
      <c r="G267" s="46">
        <v>1</v>
      </c>
      <c r="H267" s="264">
        <v>2000</v>
      </c>
      <c r="I267" s="66">
        <v>2000</v>
      </c>
    </row>
    <row r="268" s="238" customFormat="1" ht="12.4" spans="1:9">
      <c r="A268" s="259"/>
      <c r="B268" s="73"/>
      <c r="C268" s="52"/>
      <c r="D268" s="63" t="s">
        <v>63</v>
      </c>
      <c r="E268" s="47" t="s">
        <v>64</v>
      </c>
      <c r="F268" s="15" t="s">
        <v>50</v>
      </c>
      <c r="G268" s="46">
        <v>1</v>
      </c>
      <c r="H268" s="264">
        <v>2000</v>
      </c>
      <c r="I268" s="66">
        <v>2000</v>
      </c>
    </row>
    <row r="269" s="238" customFormat="1" ht="12.35" spans="1:9">
      <c r="A269" s="14" t="s">
        <v>65</v>
      </c>
      <c r="B269" s="14"/>
      <c r="C269" s="14"/>
      <c r="D269" s="14"/>
      <c r="E269" s="14"/>
      <c r="F269" s="14"/>
      <c r="G269" s="14"/>
      <c r="H269" s="56"/>
      <c r="I269" s="56"/>
    </row>
    <row r="270" s="238" customFormat="1" ht="12.4" spans="1:9">
      <c r="A270" s="257">
        <v>18</v>
      </c>
      <c r="B270" s="19" t="s">
        <v>188</v>
      </c>
      <c r="C270" s="45" t="s">
        <v>27</v>
      </c>
      <c r="D270" s="255" t="s">
        <v>88</v>
      </c>
      <c r="E270" s="258" t="s">
        <v>163</v>
      </c>
      <c r="F270" s="255" t="s">
        <v>36</v>
      </c>
      <c r="G270" s="243">
        <v>1</v>
      </c>
      <c r="H270" s="66">
        <v>11040</v>
      </c>
      <c r="I270" s="66">
        <v>11040</v>
      </c>
    </row>
    <row r="271" s="238" customFormat="1" ht="37.15" spans="1:9">
      <c r="A271" s="257"/>
      <c r="B271" s="19"/>
      <c r="C271" s="48"/>
      <c r="D271" s="255" t="s">
        <v>189</v>
      </c>
      <c r="E271" s="258" t="s">
        <v>190</v>
      </c>
      <c r="F271" s="255" t="s">
        <v>36</v>
      </c>
      <c r="G271" s="243">
        <v>1</v>
      </c>
      <c r="H271" s="66">
        <v>4050</v>
      </c>
      <c r="I271" s="66">
        <v>4050</v>
      </c>
    </row>
    <row r="272" s="238" customFormat="1" ht="12.4" spans="1:9">
      <c r="A272" s="257"/>
      <c r="B272" s="19"/>
      <c r="C272" s="48"/>
      <c r="D272" s="255" t="s">
        <v>168</v>
      </c>
      <c r="E272" s="258" t="s">
        <v>173</v>
      </c>
      <c r="F272" s="255" t="s">
        <v>81</v>
      </c>
      <c r="G272" s="243">
        <v>1</v>
      </c>
      <c r="H272" s="66">
        <v>200</v>
      </c>
      <c r="I272" s="66">
        <v>200</v>
      </c>
    </row>
    <row r="273" s="238" customFormat="1" ht="24.75" spans="1:9">
      <c r="A273" s="257"/>
      <c r="B273" s="19"/>
      <c r="C273" s="48"/>
      <c r="D273" s="46" t="s">
        <v>191</v>
      </c>
      <c r="E273" s="258" t="s">
        <v>192</v>
      </c>
      <c r="F273" s="46" t="s">
        <v>36</v>
      </c>
      <c r="G273" s="265">
        <v>1</v>
      </c>
      <c r="H273" s="66">
        <v>4050</v>
      </c>
      <c r="I273" s="66">
        <v>4050</v>
      </c>
    </row>
    <row r="274" s="238" customFormat="1" ht="99" spans="1:9">
      <c r="A274" s="257"/>
      <c r="B274" s="19"/>
      <c r="C274" s="48"/>
      <c r="D274" s="266" t="s">
        <v>193</v>
      </c>
      <c r="E274" s="258" t="s">
        <v>194</v>
      </c>
      <c r="F274" s="266" t="s">
        <v>33</v>
      </c>
      <c r="G274" s="265">
        <v>1</v>
      </c>
      <c r="H274" s="66">
        <v>3690</v>
      </c>
      <c r="I274" s="66">
        <v>3690</v>
      </c>
    </row>
    <row r="275" s="238" customFormat="1" ht="99" spans="1:9">
      <c r="A275" s="257"/>
      <c r="B275" s="19"/>
      <c r="C275" s="48"/>
      <c r="D275" s="46" t="s">
        <v>174</v>
      </c>
      <c r="E275" s="258" t="s">
        <v>175</v>
      </c>
      <c r="F275" s="15" t="s">
        <v>43</v>
      </c>
      <c r="G275" s="266">
        <v>2</v>
      </c>
      <c r="H275" s="264">
        <v>117</v>
      </c>
      <c r="I275" s="66">
        <v>234</v>
      </c>
    </row>
    <row r="276" s="238" customFormat="1" ht="61.9" spans="1:9">
      <c r="A276" s="257"/>
      <c r="B276" s="19"/>
      <c r="C276" s="48"/>
      <c r="D276" s="46" t="s">
        <v>39</v>
      </c>
      <c r="E276" s="258" t="s">
        <v>176</v>
      </c>
      <c r="F276" s="15" t="s">
        <v>33</v>
      </c>
      <c r="G276" s="266">
        <v>1</v>
      </c>
      <c r="H276" s="264">
        <v>657</v>
      </c>
      <c r="I276" s="66">
        <v>657</v>
      </c>
    </row>
    <row r="277" s="238" customFormat="1" ht="37.15" spans="1:9">
      <c r="A277" s="257"/>
      <c r="B277" s="19"/>
      <c r="C277" s="48"/>
      <c r="D277" s="46" t="s">
        <v>67</v>
      </c>
      <c r="E277" s="258" t="s">
        <v>195</v>
      </c>
      <c r="F277" s="15" t="s">
        <v>33</v>
      </c>
      <c r="G277" s="266">
        <v>1</v>
      </c>
      <c r="H277" s="264">
        <v>2520</v>
      </c>
      <c r="I277" s="66">
        <v>2520</v>
      </c>
    </row>
    <row r="278" s="238" customFormat="1" ht="49.5" spans="1:9">
      <c r="A278" s="257"/>
      <c r="B278" s="19"/>
      <c r="C278" s="48"/>
      <c r="D278" s="243" t="s">
        <v>31</v>
      </c>
      <c r="E278" s="258" t="s">
        <v>178</v>
      </c>
      <c r="F278" s="15" t="s">
        <v>33</v>
      </c>
      <c r="G278" s="266">
        <v>1</v>
      </c>
      <c r="H278" s="264">
        <v>4950</v>
      </c>
      <c r="I278" s="66">
        <v>4950</v>
      </c>
    </row>
    <row r="279" s="238" customFormat="1" ht="24.75" spans="1:9">
      <c r="A279" s="257"/>
      <c r="B279" s="19"/>
      <c r="C279" s="48"/>
      <c r="D279" s="255" t="s">
        <v>44</v>
      </c>
      <c r="E279" s="258" t="s">
        <v>185</v>
      </c>
      <c r="F279" s="46" t="s">
        <v>46</v>
      </c>
      <c r="G279" s="266">
        <v>1</v>
      </c>
      <c r="H279" s="264">
        <v>1260</v>
      </c>
      <c r="I279" s="66">
        <v>1260</v>
      </c>
    </row>
    <row r="280" s="238" customFormat="1" ht="24.75" spans="1:9">
      <c r="A280" s="257"/>
      <c r="B280" s="19"/>
      <c r="C280" s="52"/>
      <c r="D280" s="255" t="s">
        <v>186</v>
      </c>
      <c r="E280" s="258" t="s">
        <v>187</v>
      </c>
      <c r="F280" s="15" t="s">
        <v>36</v>
      </c>
      <c r="G280" s="266">
        <v>1</v>
      </c>
      <c r="H280" s="264">
        <v>1350</v>
      </c>
      <c r="I280" s="66">
        <v>1350</v>
      </c>
    </row>
    <row r="281" s="238" customFormat="1" ht="12.4" spans="1:9">
      <c r="A281" s="257"/>
      <c r="B281" s="19"/>
      <c r="C281" s="45" t="s">
        <v>47</v>
      </c>
      <c r="D281" s="49" t="s">
        <v>48</v>
      </c>
      <c r="E281" s="47" t="s">
        <v>94</v>
      </c>
      <c r="F281" s="15" t="s">
        <v>50</v>
      </c>
      <c r="G281" s="46">
        <v>1</v>
      </c>
      <c r="H281" s="44"/>
      <c r="I281" s="44">
        <v>8000</v>
      </c>
    </row>
    <row r="282" s="238" customFormat="1" ht="12.4" spans="1:9">
      <c r="A282" s="257"/>
      <c r="B282" s="19"/>
      <c r="C282" s="48"/>
      <c r="D282" s="250"/>
      <c r="E282" s="47" t="s">
        <v>49</v>
      </c>
      <c r="F282" s="15" t="s">
        <v>50</v>
      </c>
      <c r="G282" s="46">
        <v>1</v>
      </c>
      <c r="H282" s="44"/>
      <c r="I282" s="44">
        <v>4000</v>
      </c>
    </row>
    <row r="283" s="238" customFormat="1" ht="12.4" spans="1:9">
      <c r="A283" s="257"/>
      <c r="B283" s="19"/>
      <c r="C283" s="48"/>
      <c r="D283" s="250"/>
      <c r="E283" s="100" t="s">
        <v>83</v>
      </c>
      <c r="F283" s="15" t="s">
        <v>50</v>
      </c>
      <c r="G283" s="46">
        <v>1</v>
      </c>
      <c r="H283" s="44"/>
      <c r="I283" s="44">
        <v>10000</v>
      </c>
    </row>
    <row r="284" s="238" customFormat="1" ht="12.4" spans="1:9">
      <c r="A284" s="257"/>
      <c r="B284" s="19"/>
      <c r="C284" s="48"/>
      <c r="D284" s="250"/>
      <c r="E284" s="100" t="s">
        <v>96</v>
      </c>
      <c r="F284" s="15" t="s">
        <v>50</v>
      </c>
      <c r="G284" s="46">
        <v>1</v>
      </c>
      <c r="H284" s="44"/>
      <c r="I284" s="44">
        <v>11000</v>
      </c>
    </row>
    <row r="285" s="238" customFormat="1" ht="12.4" spans="1:9">
      <c r="A285" s="257"/>
      <c r="B285" s="19"/>
      <c r="C285" s="48"/>
      <c r="D285" s="250"/>
      <c r="E285" s="100" t="s">
        <v>52</v>
      </c>
      <c r="F285" s="15" t="s">
        <v>50</v>
      </c>
      <c r="G285" s="46">
        <v>1</v>
      </c>
      <c r="H285" s="44"/>
      <c r="I285" s="44">
        <v>12000</v>
      </c>
    </row>
    <row r="286" s="238" customFormat="1" ht="12.4" spans="1:9">
      <c r="A286" s="257"/>
      <c r="B286" s="19"/>
      <c r="C286" s="48"/>
      <c r="D286" s="250"/>
      <c r="E286" s="47" t="s">
        <v>71</v>
      </c>
      <c r="F286" s="15" t="s">
        <v>50</v>
      </c>
      <c r="G286" s="46">
        <v>1</v>
      </c>
      <c r="H286" s="44"/>
      <c r="I286" s="44">
        <v>7000</v>
      </c>
    </row>
    <row r="287" s="238" customFormat="1" ht="12.4" spans="1:9">
      <c r="A287" s="257"/>
      <c r="B287" s="19"/>
      <c r="C287" s="48"/>
      <c r="D287" s="250"/>
      <c r="E287" s="47" t="s">
        <v>72</v>
      </c>
      <c r="F287" s="15" t="s">
        <v>50</v>
      </c>
      <c r="G287" s="46">
        <v>1</v>
      </c>
      <c r="H287" s="44"/>
      <c r="I287" s="44">
        <v>6000</v>
      </c>
    </row>
    <row r="288" s="238" customFormat="1" ht="12.4" spans="1:9">
      <c r="A288" s="257"/>
      <c r="B288" s="19"/>
      <c r="C288" s="52"/>
      <c r="D288" s="247"/>
      <c r="E288" s="246" t="s">
        <v>54</v>
      </c>
      <c r="F288" s="15" t="s">
        <v>50</v>
      </c>
      <c r="G288" s="243">
        <v>1</v>
      </c>
      <c r="H288" s="66"/>
      <c r="I288" s="66">
        <v>6000</v>
      </c>
    </row>
    <row r="289" s="238" customFormat="1" ht="24.75" spans="1:9">
      <c r="A289" s="257"/>
      <c r="B289" s="19"/>
      <c r="C289" s="45" t="s">
        <v>58</v>
      </c>
      <c r="D289" s="46" t="s">
        <v>59</v>
      </c>
      <c r="E289" s="47" t="s">
        <v>60</v>
      </c>
      <c r="F289" s="15" t="s">
        <v>50</v>
      </c>
      <c r="G289" s="46">
        <v>1</v>
      </c>
      <c r="H289" s="44">
        <v>3000</v>
      </c>
      <c r="I289" s="66">
        <v>3000</v>
      </c>
    </row>
    <row r="290" s="238" customFormat="1" ht="12.4" spans="1:9">
      <c r="A290" s="257"/>
      <c r="B290" s="19"/>
      <c r="C290" s="48"/>
      <c r="D290" s="63" t="s">
        <v>61</v>
      </c>
      <c r="E290" s="47" t="s">
        <v>62</v>
      </c>
      <c r="F290" s="15" t="s">
        <v>50</v>
      </c>
      <c r="G290" s="46">
        <v>1</v>
      </c>
      <c r="H290" s="44">
        <v>2000</v>
      </c>
      <c r="I290" s="66">
        <v>2000</v>
      </c>
    </row>
    <row r="291" s="238" customFormat="1" ht="12.4" spans="1:9">
      <c r="A291" s="259"/>
      <c r="B291" s="73"/>
      <c r="C291" s="52"/>
      <c r="D291" s="63" t="s">
        <v>63</v>
      </c>
      <c r="E291" s="47" t="s">
        <v>64</v>
      </c>
      <c r="F291" s="15" t="s">
        <v>50</v>
      </c>
      <c r="G291" s="46">
        <v>1</v>
      </c>
      <c r="H291" s="44">
        <v>2000</v>
      </c>
      <c r="I291" s="66">
        <v>2000</v>
      </c>
    </row>
    <row r="292" s="238" customFormat="1" ht="12.35" spans="1:9">
      <c r="A292" s="14" t="s">
        <v>65</v>
      </c>
      <c r="B292" s="14"/>
      <c r="C292" s="14"/>
      <c r="D292" s="14"/>
      <c r="E292" s="14"/>
      <c r="F292" s="14"/>
      <c r="G292" s="14"/>
      <c r="H292" s="56"/>
      <c r="I292" s="56"/>
    </row>
    <row r="293" s="238" customFormat="1" ht="12.4" spans="1:9">
      <c r="A293" s="257">
        <v>19</v>
      </c>
      <c r="B293" s="19" t="s">
        <v>196</v>
      </c>
      <c r="C293" s="45" t="s">
        <v>27</v>
      </c>
      <c r="D293" s="255" t="s">
        <v>88</v>
      </c>
      <c r="E293" s="258" t="s">
        <v>163</v>
      </c>
      <c r="F293" s="255" t="s">
        <v>36</v>
      </c>
      <c r="G293" s="243">
        <v>1</v>
      </c>
      <c r="H293" s="66">
        <v>11500</v>
      </c>
      <c r="I293" s="66">
        <v>11500</v>
      </c>
    </row>
    <row r="294" s="238" customFormat="1" ht="37.15" spans="1:9">
      <c r="A294" s="257"/>
      <c r="B294" s="19"/>
      <c r="C294" s="48"/>
      <c r="D294" s="255" t="s">
        <v>189</v>
      </c>
      <c r="E294" s="258" t="s">
        <v>190</v>
      </c>
      <c r="F294" s="255" t="s">
        <v>36</v>
      </c>
      <c r="G294" s="243">
        <v>1</v>
      </c>
      <c r="H294" s="66">
        <v>4050</v>
      </c>
      <c r="I294" s="66">
        <v>4050</v>
      </c>
    </row>
    <row r="295" s="238" customFormat="1" ht="12.4" spans="1:9">
      <c r="A295" s="257"/>
      <c r="B295" s="19"/>
      <c r="C295" s="48"/>
      <c r="D295" s="255" t="s">
        <v>168</v>
      </c>
      <c r="E295" s="258" t="s">
        <v>173</v>
      </c>
      <c r="F295" s="255" t="s">
        <v>81</v>
      </c>
      <c r="G295" s="243">
        <v>1</v>
      </c>
      <c r="H295" s="66">
        <v>200</v>
      </c>
      <c r="I295" s="66">
        <v>200</v>
      </c>
    </row>
    <row r="296" s="238" customFormat="1" ht="24.75" spans="1:9">
      <c r="A296" s="257"/>
      <c r="B296" s="19"/>
      <c r="C296" s="48"/>
      <c r="D296" s="255" t="s">
        <v>197</v>
      </c>
      <c r="E296" s="258" t="s">
        <v>198</v>
      </c>
      <c r="F296" s="255" t="s">
        <v>36</v>
      </c>
      <c r="G296" s="243">
        <v>1</v>
      </c>
      <c r="H296" s="66">
        <v>7200</v>
      </c>
      <c r="I296" s="66">
        <v>7200</v>
      </c>
    </row>
    <row r="297" s="238" customFormat="1" ht="12.4" spans="1:9">
      <c r="A297" s="257"/>
      <c r="B297" s="19"/>
      <c r="C297" s="48"/>
      <c r="D297" s="255" t="s">
        <v>199</v>
      </c>
      <c r="E297" s="258" t="s">
        <v>200</v>
      </c>
      <c r="F297" s="255" t="s">
        <v>36</v>
      </c>
      <c r="G297" s="243">
        <v>1</v>
      </c>
      <c r="H297" s="66">
        <v>450</v>
      </c>
      <c r="I297" s="66">
        <v>450</v>
      </c>
    </row>
    <row r="298" s="238" customFormat="1" ht="99" spans="1:9">
      <c r="A298" s="257"/>
      <c r="B298" s="19"/>
      <c r="C298" s="48"/>
      <c r="D298" s="46" t="s">
        <v>174</v>
      </c>
      <c r="E298" s="258" t="s">
        <v>175</v>
      </c>
      <c r="F298" s="15" t="s">
        <v>43</v>
      </c>
      <c r="G298" s="265">
        <v>2</v>
      </c>
      <c r="H298" s="66">
        <v>117</v>
      </c>
      <c r="I298" s="66">
        <v>234</v>
      </c>
    </row>
    <row r="299" s="238" customFormat="1" ht="61.9" spans="1:9">
      <c r="A299" s="257"/>
      <c r="B299" s="19"/>
      <c r="C299" s="48"/>
      <c r="D299" s="46" t="s">
        <v>39</v>
      </c>
      <c r="E299" s="258" t="s">
        <v>176</v>
      </c>
      <c r="F299" s="15" t="s">
        <v>33</v>
      </c>
      <c r="G299" s="266">
        <v>1</v>
      </c>
      <c r="H299" s="264">
        <v>657</v>
      </c>
      <c r="I299" s="66">
        <v>657</v>
      </c>
    </row>
    <row r="300" s="238" customFormat="1" ht="37.15" spans="1:9">
      <c r="A300" s="257"/>
      <c r="B300" s="19"/>
      <c r="C300" s="48"/>
      <c r="D300" s="46" t="s">
        <v>67</v>
      </c>
      <c r="E300" s="258" t="s">
        <v>195</v>
      </c>
      <c r="F300" s="15" t="s">
        <v>33</v>
      </c>
      <c r="G300" s="266">
        <v>1</v>
      </c>
      <c r="H300" s="264">
        <v>2520</v>
      </c>
      <c r="I300" s="66">
        <v>2520</v>
      </c>
    </row>
    <row r="301" s="238" customFormat="1" ht="49.5" spans="1:9">
      <c r="A301" s="257"/>
      <c r="B301" s="19"/>
      <c r="C301" s="48"/>
      <c r="D301" s="243" t="s">
        <v>31</v>
      </c>
      <c r="E301" s="258" t="s">
        <v>178</v>
      </c>
      <c r="F301" s="15" t="s">
        <v>33</v>
      </c>
      <c r="G301" s="266">
        <v>1</v>
      </c>
      <c r="H301" s="264">
        <v>4950</v>
      </c>
      <c r="I301" s="66">
        <v>4950</v>
      </c>
    </row>
    <row r="302" s="238" customFormat="1" ht="24.75" spans="1:9">
      <c r="A302" s="257"/>
      <c r="B302" s="19"/>
      <c r="C302" s="48"/>
      <c r="D302" s="255" t="s">
        <v>44</v>
      </c>
      <c r="E302" s="258" t="s">
        <v>185</v>
      </c>
      <c r="F302" s="46" t="s">
        <v>46</v>
      </c>
      <c r="G302" s="266">
        <v>1</v>
      </c>
      <c r="H302" s="264">
        <v>1260</v>
      </c>
      <c r="I302" s="66">
        <v>1260</v>
      </c>
    </row>
    <row r="303" s="238" customFormat="1" ht="24.75" spans="1:9">
      <c r="A303" s="257"/>
      <c r="B303" s="19"/>
      <c r="C303" s="52"/>
      <c r="D303" s="255" t="s">
        <v>186</v>
      </c>
      <c r="E303" s="258" t="s">
        <v>187</v>
      </c>
      <c r="F303" s="15" t="s">
        <v>36</v>
      </c>
      <c r="G303" s="266">
        <v>1</v>
      </c>
      <c r="H303" s="264">
        <v>1350</v>
      </c>
      <c r="I303" s="66">
        <v>1350</v>
      </c>
    </row>
    <row r="304" s="238" customFormat="1" ht="12.4" spans="1:9">
      <c r="A304" s="257"/>
      <c r="B304" s="19"/>
      <c r="C304" s="45" t="s">
        <v>47</v>
      </c>
      <c r="D304" s="49" t="s">
        <v>48</v>
      </c>
      <c r="E304" s="47" t="s">
        <v>94</v>
      </c>
      <c r="F304" s="15" t="s">
        <v>50</v>
      </c>
      <c r="G304" s="46">
        <v>1</v>
      </c>
      <c r="H304" s="44"/>
      <c r="I304" s="44">
        <v>10000</v>
      </c>
    </row>
    <row r="305" s="238" customFormat="1" ht="12.4" spans="1:9">
      <c r="A305" s="257"/>
      <c r="B305" s="19"/>
      <c r="C305" s="48"/>
      <c r="D305" s="250"/>
      <c r="E305" s="47" t="s">
        <v>49</v>
      </c>
      <c r="F305" s="15" t="s">
        <v>50</v>
      </c>
      <c r="G305" s="46">
        <v>1</v>
      </c>
      <c r="H305" s="44"/>
      <c r="I305" s="44">
        <v>4000</v>
      </c>
    </row>
    <row r="306" s="238" customFormat="1" ht="12.4" spans="1:9">
      <c r="A306" s="257"/>
      <c r="B306" s="19"/>
      <c r="C306" s="48"/>
      <c r="D306" s="250"/>
      <c r="E306" s="100" t="s">
        <v>83</v>
      </c>
      <c r="F306" s="15" t="s">
        <v>50</v>
      </c>
      <c r="G306" s="46">
        <v>1</v>
      </c>
      <c r="H306" s="44"/>
      <c r="I306" s="44">
        <v>11000</v>
      </c>
    </row>
    <row r="307" s="238" customFormat="1" ht="12.4" spans="1:9">
      <c r="A307" s="257"/>
      <c r="B307" s="19"/>
      <c r="C307" s="48"/>
      <c r="D307" s="250"/>
      <c r="E307" s="100" t="s">
        <v>96</v>
      </c>
      <c r="F307" s="15" t="s">
        <v>50</v>
      </c>
      <c r="G307" s="46">
        <v>1</v>
      </c>
      <c r="H307" s="44"/>
      <c r="I307" s="44">
        <v>18000</v>
      </c>
    </row>
    <row r="308" s="238" customFormat="1" ht="12.4" spans="1:9">
      <c r="A308" s="257"/>
      <c r="B308" s="19"/>
      <c r="C308" s="48"/>
      <c r="D308" s="250"/>
      <c r="E308" s="100" t="s">
        <v>52</v>
      </c>
      <c r="F308" s="15" t="s">
        <v>50</v>
      </c>
      <c r="G308" s="46">
        <v>1</v>
      </c>
      <c r="H308" s="44"/>
      <c r="I308" s="44">
        <v>12000</v>
      </c>
    </row>
    <row r="309" s="238" customFormat="1" ht="12.4" spans="1:9">
      <c r="A309" s="257"/>
      <c r="B309" s="19"/>
      <c r="C309" s="48"/>
      <c r="D309" s="250"/>
      <c r="E309" s="47" t="s">
        <v>71</v>
      </c>
      <c r="F309" s="15" t="s">
        <v>50</v>
      </c>
      <c r="G309" s="46">
        <v>1</v>
      </c>
      <c r="H309" s="44"/>
      <c r="I309" s="44">
        <v>10000</v>
      </c>
    </row>
    <row r="310" s="238" customFormat="1" ht="12.4" spans="1:9">
      <c r="A310" s="257"/>
      <c r="B310" s="19"/>
      <c r="C310" s="48"/>
      <c r="D310" s="250"/>
      <c r="E310" s="47" t="s">
        <v>72</v>
      </c>
      <c r="F310" s="15" t="s">
        <v>50</v>
      </c>
      <c r="G310" s="46">
        <v>1</v>
      </c>
      <c r="H310" s="44"/>
      <c r="I310" s="44">
        <v>8940</v>
      </c>
    </row>
    <row r="311" s="238" customFormat="1" ht="12.4" spans="1:9">
      <c r="A311" s="257"/>
      <c r="B311" s="19"/>
      <c r="C311" s="52"/>
      <c r="D311" s="247"/>
      <c r="E311" s="246" t="s">
        <v>54</v>
      </c>
      <c r="F311" s="15" t="s">
        <v>50</v>
      </c>
      <c r="G311" s="243">
        <v>1</v>
      </c>
      <c r="H311" s="66"/>
      <c r="I311" s="66">
        <v>10000</v>
      </c>
    </row>
    <row r="312" s="238" customFormat="1" ht="24.75" spans="1:9">
      <c r="A312" s="257"/>
      <c r="B312" s="19"/>
      <c r="C312" s="45" t="s">
        <v>58</v>
      </c>
      <c r="D312" s="63" t="s">
        <v>59</v>
      </c>
      <c r="E312" s="47" t="s">
        <v>60</v>
      </c>
      <c r="F312" s="15" t="s">
        <v>50</v>
      </c>
      <c r="G312" s="46">
        <v>1</v>
      </c>
      <c r="H312" s="44">
        <v>3000</v>
      </c>
      <c r="I312" s="66">
        <v>3000</v>
      </c>
    </row>
    <row r="313" s="238" customFormat="1" ht="12.4" spans="1:9">
      <c r="A313" s="257"/>
      <c r="B313" s="19"/>
      <c r="C313" s="48"/>
      <c r="D313" s="63" t="s">
        <v>61</v>
      </c>
      <c r="E313" s="47" t="s">
        <v>62</v>
      </c>
      <c r="F313" s="15" t="s">
        <v>50</v>
      </c>
      <c r="G313" s="46">
        <v>1</v>
      </c>
      <c r="H313" s="44">
        <v>2000</v>
      </c>
      <c r="I313" s="66">
        <v>2000</v>
      </c>
    </row>
    <row r="314" s="238" customFormat="1" ht="12.4" spans="1:9">
      <c r="A314" s="259"/>
      <c r="B314" s="73"/>
      <c r="C314" s="52"/>
      <c r="D314" s="63" t="s">
        <v>63</v>
      </c>
      <c r="E314" s="47" t="s">
        <v>64</v>
      </c>
      <c r="F314" s="15" t="s">
        <v>50</v>
      </c>
      <c r="G314" s="46">
        <v>1</v>
      </c>
      <c r="H314" s="44">
        <v>2000</v>
      </c>
      <c r="I314" s="66">
        <v>2000</v>
      </c>
    </row>
    <row r="315" s="238" customFormat="1" ht="12.35" spans="1:9">
      <c r="A315" s="14" t="s">
        <v>65</v>
      </c>
      <c r="B315" s="14"/>
      <c r="C315" s="14"/>
      <c r="D315" s="14"/>
      <c r="E315" s="14"/>
      <c r="F315" s="14"/>
      <c r="G315" s="14"/>
      <c r="H315" s="56"/>
      <c r="I315" s="56"/>
    </row>
    <row r="316" s="238" customFormat="1" ht="12.4" spans="1:9">
      <c r="A316" s="257">
        <v>20</v>
      </c>
      <c r="B316" s="19" t="s">
        <v>201</v>
      </c>
      <c r="C316" s="45" t="s">
        <v>27</v>
      </c>
      <c r="D316" s="255" t="s">
        <v>88</v>
      </c>
      <c r="E316" s="258" t="s">
        <v>163</v>
      </c>
      <c r="F316" s="255" t="s">
        <v>36</v>
      </c>
      <c r="G316" s="243">
        <v>1</v>
      </c>
      <c r="H316" s="66">
        <v>12000</v>
      </c>
      <c r="I316" s="66">
        <v>12000</v>
      </c>
    </row>
    <row r="317" s="238" customFormat="1" ht="37.15" spans="1:9">
      <c r="A317" s="257"/>
      <c r="B317" s="19"/>
      <c r="C317" s="48"/>
      <c r="D317" s="255" t="s">
        <v>202</v>
      </c>
      <c r="E317" s="258" t="s">
        <v>203</v>
      </c>
      <c r="F317" s="255" t="s">
        <v>36</v>
      </c>
      <c r="G317" s="243">
        <v>1</v>
      </c>
      <c r="H317" s="66">
        <v>7100</v>
      </c>
      <c r="I317" s="66">
        <v>7100</v>
      </c>
    </row>
    <row r="318" s="238" customFormat="1" ht="12.4" spans="1:9">
      <c r="A318" s="257"/>
      <c r="B318" s="19"/>
      <c r="C318" s="48"/>
      <c r="D318" s="255" t="s">
        <v>168</v>
      </c>
      <c r="E318" s="258" t="s">
        <v>173</v>
      </c>
      <c r="F318" s="255" t="s">
        <v>81</v>
      </c>
      <c r="G318" s="243">
        <v>1</v>
      </c>
      <c r="H318" s="66">
        <v>200</v>
      </c>
      <c r="I318" s="66">
        <v>200</v>
      </c>
    </row>
    <row r="319" s="238" customFormat="1" ht="12.4" spans="1:9">
      <c r="A319" s="257"/>
      <c r="B319" s="19"/>
      <c r="C319" s="48"/>
      <c r="D319" s="46" t="s">
        <v>204</v>
      </c>
      <c r="E319" s="47" t="s">
        <v>205</v>
      </c>
      <c r="F319" s="46" t="s">
        <v>36</v>
      </c>
      <c r="G319" s="265">
        <v>1</v>
      </c>
      <c r="H319" s="66">
        <v>900</v>
      </c>
      <c r="I319" s="66">
        <v>900</v>
      </c>
    </row>
    <row r="320" s="238" customFormat="1" ht="99" spans="1:9">
      <c r="A320" s="257"/>
      <c r="B320" s="19"/>
      <c r="C320" s="48"/>
      <c r="D320" s="46" t="s">
        <v>174</v>
      </c>
      <c r="E320" s="258" t="s">
        <v>175</v>
      </c>
      <c r="F320" s="15" t="s">
        <v>43</v>
      </c>
      <c r="G320" s="265">
        <v>2</v>
      </c>
      <c r="H320" s="66">
        <v>117</v>
      </c>
      <c r="I320" s="66">
        <v>234</v>
      </c>
    </row>
    <row r="321" s="238" customFormat="1" ht="61.9" spans="1:9">
      <c r="A321" s="257"/>
      <c r="B321" s="19"/>
      <c r="C321" s="48"/>
      <c r="D321" s="46" t="s">
        <v>39</v>
      </c>
      <c r="E321" s="258" t="s">
        <v>176</v>
      </c>
      <c r="F321" s="15" t="s">
        <v>33</v>
      </c>
      <c r="G321" s="266">
        <v>1</v>
      </c>
      <c r="H321" s="264">
        <v>657</v>
      </c>
      <c r="I321" s="66">
        <v>657</v>
      </c>
    </row>
    <row r="322" s="238" customFormat="1" ht="37.15" spans="1:9">
      <c r="A322" s="257"/>
      <c r="B322" s="19"/>
      <c r="C322" s="48"/>
      <c r="D322" s="46" t="s">
        <v>67</v>
      </c>
      <c r="E322" s="258" t="s">
        <v>177</v>
      </c>
      <c r="F322" s="15" t="s">
        <v>33</v>
      </c>
      <c r="G322" s="266">
        <v>1</v>
      </c>
      <c r="H322" s="264">
        <v>2250</v>
      </c>
      <c r="I322" s="66">
        <v>2250</v>
      </c>
    </row>
    <row r="323" s="238" customFormat="1" ht="49.5" spans="1:9">
      <c r="A323" s="257"/>
      <c r="B323" s="19"/>
      <c r="C323" s="48"/>
      <c r="D323" s="243" t="s">
        <v>31</v>
      </c>
      <c r="E323" s="258" t="s">
        <v>178</v>
      </c>
      <c r="F323" s="15" t="s">
        <v>33</v>
      </c>
      <c r="G323" s="266">
        <v>1</v>
      </c>
      <c r="H323" s="264">
        <v>4950</v>
      </c>
      <c r="I323" s="66">
        <v>4950</v>
      </c>
    </row>
    <row r="324" s="238" customFormat="1" ht="24.75" spans="1:9">
      <c r="A324" s="257"/>
      <c r="B324" s="19"/>
      <c r="C324" s="48"/>
      <c r="D324" s="46" t="s">
        <v>186</v>
      </c>
      <c r="E324" s="258" t="s">
        <v>187</v>
      </c>
      <c r="F324" s="15" t="s">
        <v>36</v>
      </c>
      <c r="G324" s="266">
        <v>1</v>
      </c>
      <c r="H324" s="264">
        <v>1350</v>
      </c>
      <c r="I324" s="66">
        <v>1350</v>
      </c>
    </row>
    <row r="325" s="238" customFormat="1" ht="24.75" spans="1:9">
      <c r="A325" s="257"/>
      <c r="B325" s="19"/>
      <c r="C325" s="52"/>
      <c r="D325" s="46" t="s">
        <v>44</v>
      </c>
      <c r="E325" s="258" t="s">
        <v>185</v>
      </c>
      <c r="F325" s="46" t="s">
        <v>46</v>
      </c>
      <c r="G325" s="266">
        <v>1</v>
      </c>
      <c r="H325" s="264">
        <v>1260</v>
      </c>
      <c r="I325" s="66">
        <v>1260</v>
      </c>
    </row>
    <row r="326" s="238" customFormat="1" ht="12.4" spans="1:9">
      <c r="A326" s="257"/>
      <c r="B326" s="19"/>
      <c r="C326" s="45" t="s">
        <v>47</v>
      </c>
      <c r="D326" s="49" t="s">
        <v>48</v>
      </c>
      <c r="E326" s="252" t="s">
        <v>71</v>
      </c>
      <c r="F326" s="15" t="s">
        <v>50</v>
      </c>
      <c r="G326" s="46">
        <v>1</v>
      </c>
      <c r="H326" s="44"/>
      <c r="I326" s="44">
        <v>6000</v>
      </c>
    </row>
    <row r="327" s="238" customFormat="1" ht="12.4" spans="1:9">
      <c r="A327" s="257"/>
      <c r="B327" s="19"/>
      <c r="C327" s="48"/>
      <c r="D327" s="250"/>
      <c r="E327" s="252" t="s">
        <v>72</v>
      </c>
      <c r="F327" s="15" t="s">
        <v>50</v>
      </c>
      <c r="G327" s="46">
        <v>1</v>
      </c>
      <c r="H327" s="44"/>
      <c r="I327" s="44">
        <v>6000</v>
      </c>
    </row>
    <row r="328" s="238" customFormat="1" ht="12.4" spans="1:9">
      <c r="A328" s="257"/>
      <c r="B328" s="19"/>
      <c r="C328" s="48"/>
      <c r="D328" s="250"/>
      <c r="E328" s="252" t="s">
        <v>52</v>
      </c>
      <c r="F328" s="15" t="s">
        <v>50</v>
      </c>
      <c r="G328" s="46">
        <v>1</v>
      </c>
      <c r="H328" s="44"/>
      <c r="I328" s="44">
        <v>7000</v>
      </c>
    </row>
    <row r="329" s="238" customFormat="1" ht="12.4" spans="1:9">
      <c r="A329" s="257"/>
      <c r="B329" s="19"/>
      <c r="C329" s="48"/>
      <c r="D329" s="250"/>
      <c r="E329" s="252" t="s">
        <v>55</v>
      </c>
      <c r="F329" s="15" t="s">
        <v>50</v>
      </c>
      <c r="G329" s="46">
        <v>1</v>
      </c>
      <c r="H329" s="44"/>
      <c r="I329" s="44">
        <v>10000</v>
      </c>
    </row>
    <row r="330" s="238" customFormat="1" ht="12.4" spans="1:9">
      <c r="A330" s="257"/>
      <c r="B330" s="19"/>
      <c r="C330" s="48"/>
      <c r="D330" s="250"/>
      <c r="E330" s="252" t="s">
        <v>83</v>
      </c>
      <c r="F330" s="15" t="s">
        <v>50</v>
      </c>
      <c r="G330" s="46">
        <v>1</v>
      </c>
      <c r="H330" s="44"/>
      <c r="I330" s="44">
        <v>8000</v>
      </c>
    </row>
    <row r="331" s="238" customFormat="1" ht="12.4" spans="1:9">
      <c r="A331" s="257"/>
      <c r="B331" s="19"/>
      <c r="C331" s="48"/>
      <c r="D331" s="250"/>
      <c r="E331" s="252" t="s">
        <v>103</v>
      </c>
      <c r="F331" s="15" t="s">
        <v>50</v>
      </c>
      <c r="G331" s="46">
        <v>1</v>
      </c>
      <c r="H331" s="44"/>
      <c r="I331" s="44">
        <v>6710</v>
      </c>
    </row>
    <row r="332" s="238" customFormat="1" ht="12.4" spans="1:9">
      <c r="A332" s="257"/>
      <c r="B332" s="19"/>
      <c r="C332" s="48"/>
      <c r="D332" s="250"/>
      <c r="E332" s="252" t="s">
        <v>54</v>
      </c>
      <c r="F332" s="15" t="s">
        <v>50</v>
      </c>
      <c r="G332" s="46">
        <v>1</v>
      </c>
      <c r="H332" s="44"/>
      <c r="I332" s="44">
        <v>7000</v>
      </c>
    </row>
    <row r="333" s="238" customFormat="1" ht="24.75" spans="1:9">
      <c r="A333" s="257"/>
      <c r="B333" s="19"/>
      <c r="C333" s="45" t="s">
        <v>58</v>
      </c>
      <c r="D333" s="46" t="s">
        <v>59</v>
      </c>
      <c r="E333" s="47" t="s">
        <v>60</v>
      </c>
      <c r="F333" s="15" t="s">
        <v>50</v>
      </c>
      <c r="G333" s="46">
        <v>1</v>
      </c>
      <c r="H333" s="44">
        <v>3000</v>
      </c>
      <c r="I333" s="66">
        <v>3000</v>
      </c>
    </row>
    <row r="334" s="238" customFormat="1" ht="12.4" spans="1:9">
      <c r="A334" s="257"/>
      <c r="B334" s="19"/>
      <c r="C334" s="48"/>
      <c r="D334" s="63" t="s">
        <v>61</v>
      </c>
      <c r="E334" s="47" t="s">
        <v>62</v>
      </c>
      <c r="F334" s="15" t="s">
        <v>50</v>
      </c>
      <c r="G334" s="46">
        <v>1</v>
      </c>
      <c r="H334" s="44">
        <v>2000</v>
      </c>
      <c r="I334" s="66">
        <v>2000</v>
      </c>
    </row>
    <row r="335" s="238" customFormat="1" ht="12.4" spans="1:9">
      <c r="A335" s="259"/>
      <c r="B335" s="73"/>
      <c r="C335" s="52"/>
      <c r="D335" s="63" t="s">
        <v>63</v>
      </c>
      <c r="E335" s="47" t="s">
        <v>64</v>
      </c>
      <c r="F335" s="15" t="s">
        <v>50</v>
      </c>
      <c r="G335" s="46">
        <v>1</v>
      </c>
      <c r="H335" s="44">
        <v>1000</v>
      </c>
      <c r="I335" s="66">
        <v>1000</v>
      </c>
    </row>
    <row r="336" s="238" customFormat="1" ht="12.35" spans="1:9">
      <c r="A336" s="14" t="s">
        <v>65</v>
      </c>
      <c r="B336" s="14"/>
      <c r="C336" s="14"/>
      <c r="D336" s="14"/>
      <c r="E336" s="14"/>
      <c r="F336" s="14"/>
      <c r="G336" s="14"/>
      <c r="H336" s="56"/>
      <c r="I336" s="56"/>
    </row>
    <row r="337" s="238" customFormat="1" ht="12.4" spans="1:9">
      <c r="A337" s="257">
        <v>21</v>
      </c>
      <c r="B337" s="19" t="s">
        <v>206</v>
      </c>
      <c r="C337" s="45" t="s">
        <v>27</v>
      </c>
      <c r="D337" s="255" t="s">
        <v>88</v>
      </c>
      <c r="E337" s="258" t="s">
        <v>163</v>
      </c>
      <c r="F337" s="255" t="s">
        <v>36</v>
      </c>
      <c r="G337" s="243">
        <v>1</v>
      </c>
      <c r="H337" s="66">
        <v>13000</v>
      </c>
      <c r="I337" s="66">
        <v>13000</v>
      </c>
    </row>
    <row r="338" s="238" customFormat="1" ht="24.75" spans="1:9">
      <c r="A338" s="257"/>
      <c r="B338" s="19"/>
      <c r="C338" s="48"/>
      <c r="D338" s="255" t="s">
        <v>207</v>
      </c>
      <c r="E338" s="258" t="s">
        <v>208</v>
      </c>
      <c r="F338" s="255" t="s">
        <v>36</v>
      </c>
      <c r="G338" s="243">
        <v>1</v>
      </c>
      <c r="H338" s="66">
        <v>1620</v>
      </c>
      <c r="I338" s="66">
        <v>1620</v>
      </c>
    </row>
    <row r="339" s="238" customFormat="1" ht="12.4" spans="1:9">
      <c r="A339" s="257"/>
      <c r="B339" s="19"/>
      <c r="C339" s="48"/>
      <c r="D339" s="255" t="s">
        <v>168</v>
      </c>
      <c r="E339" s="258" t="s">
        <v>173</v>
      </c>
      <c r="F339" s="255" t="s">
        <v>81</v>
      </c>
      <c r="G339" s="243">
        <v>1</v>
      </c>
      <c r="H339" s="66">
        <v>200</v>
      </c>
      <c r="I339" s="66">
        <v>200</v>
      </c>
    </row>
    <row r="340" s="238" customFormat="1" ht="37.15" spans="1:9">
      <c r="A340" s="257"/>
      <c r="B340" s="19"/>
      <c r="C340" s="48"/>
      <c r="D340" s="255" t="s">
        <v>209</v>
      </c>
      <c r="E340" s="258" t="s">
        <v>210</v>
      </c>
      <c r="F340" s="46" t="s">
        <v>36</v>
      </c>
      <c r="G340" s="243">
        <v>1</v>
      </c>
      <c r="H340" s="66">
        <v>8000</v>
      </c>
      <c r="I340" s="66">
        <v>8000</v>
      </c>
    </row>
    <row r="341" s="238" customFormat="1" ht="234.75" spans="1:9">
      <c r="A341" s="257"/>
      <c r="B341" s="19"/>
      <c r="C341" s="48"/>
      <c r="D341" s="255" t="s">
        <v>211</v>
      </c>
      <c r="E341" s="258" t="s">
        <v>212</v>
      </c>
      <c r="F341" s="15" t="s">
        <v>36</v>
      </c>
      <c r="G341" s="243">
        <v>1</v>
      </c>
      <c r="H341" s="66">
        <v>3150</v>
      </c>
      <c r="I341" s="66">
        <v>3150</v>
      </c>
    </row>
    <row r="342" s="238" customFormat="1" ht="99" spans="1:9">
      <c r="A342" s="257"/>
      <c r="B342" s="19"/>
      <c r="C342" s="48"/>
      <c r="D342" s="46" t="s">
        <v>174</v>
      </c>
      <c r="E342" s="258" t="s">
        <v>175</v>
      </c>
      <c r="F342" s="15" t="s">
        <v>43</v>
      </c>
      <c r="G342" s="266">
        <v>2</v>
      </c>
      <c r="H342" s="264">
        <v>117</v>
      </c>
      <c r="I342" s="66">
        <v>234</v>
      </c>
    </row>
    <row r="343" s="238" customFormat="1" ht="61.9" spans="1:9">
      <c r="A343" s="257"/>
      <c r="B343" s="19"/>
      <c r="C343" s="48"/>
      <c r="D343" s="46" t="s">
        <v>39</v>
      </c>
      <c r="E343" s="258" t="s">
        <v>176</v>
      </c>
      <c r="F343" s="15" t="s">
        <v>33</v>
      </c>
      <c r="G343" s="266">
        <v>1</v>
      </c>
      <c r="H343" s="264">
        <v>657</v>
      </c>
      <c r="I343" s="66">
        <v>657</v>
      </c>
    </row>
    <row r="344" s="238" customFormat="1" ht="37.15" spans="1:9">
      <c r="A344" s="257"/>
      <c r="B344" s="19"/>
      <c r="C344" s="48"/>
      <c r="D344" s="46" t="s">
        <v>67</v>
      </c>
      <c r="E344" s="258" t="s">
        <v>195</v>
      </c>
      <c r="F344" s="15" t="s">
        <v>33</v>
      </c>
      <c r="G344" s="266">
        <v>1</v>
      </c>
      <c r="H344" s="264">
        <v>2520</v>
      </c>
      <c r="I344" s="66">
        <v>2520</v>
      </c>
    </row>
    <row r="345" s="238" customFormat="1" ht="49.5" spans="1:9">
      <c r="A345" s="257"/>
      <c r="B345" s="19"/>
      <c r="C345" s="48"/>
      <c r="D345" s="243" t="s">
        <v>31</v>
      </c>
      <c r="E345" s="258" t="s">
        <v>178</v>
      </c>
      <c r="F345" s="15" t="s">
        <v>33</v>
      </c>
      <c r="G345" s="266">
        <v>1</v>
      </c>
      <c r="H345" s="264">
        <v>4950</v>
      </c>
      <c r="I345" s="66">
        <v>4950</v>
      </c>
    </row>
    <row r="346" s="238" customFormat="1" ht="24.75" spans="1:9">
      <c r="A346" s="257"/>
      <c r="B346" s="19"/>
      <c r="C346" s="48"/>
      <c r="D346" s="46" t="s">
        <v>186</v>
      </c>
      <c r="E346" s="258" t="s">
        <v>187</v>
      </c>
      <c r="F346" s="15" t="s">
        <v>36</v>
      </c>
      <c r="G346" s="266">
        <v>1</v>
      </c>
      <c r="H346" s="264">
        <v>1350</v>
      </c>
      <c r="I346" s="66">
        <v>1350</v>
      </c>
    </row>
    <row r="347" s="238" customFormat="1" ht="24.75" spans="1:9">
      <c r="A347" s="257"/>
      <c r="B347" s="19"/>
      <c r="C347" s="52"/>
      <c r="D347" s="46" t="s">
        <v>44</v>
      </c>
      <c r="E347" s="258" t="s">
        <v>185</v>
      </c>
      <c r="F347" s="46" t="s">
        <v>46</v>
      </c>
      <c r="G347" s="266">
        <v>1</v>
      </c>
      <c r="H347" s="264">
        <v>1260</v>
      </c>
      <c r="I347" s="66">
        <v>1260</v>
      </c>
    </row>
    <row r="348" s="238" customFormat="1" ht="12.4" spans="1:9">
      <c r="A348" s="257"/>
      <c r="B348" s="19"/>
      <c r="C348" s="45" t="s">
        <v>47</v>
      </c>
      <c r="D348" s="49" t="s">
        <v>48</v>
      </c>
      <c r="E348" s="47" t="s">
        <v>94</v>
      </c>
      <c r="F348" s="15" t="s">
        <v>50</v>
      </c>
      <c r="G348" s="46">
        <v>1</v>
      </c>
      <c r="H348" s="186"/>
      <c r="I348" s="186">
        <v>13000</v>
      </c>
    </row>
    <row r="349" s="238" customFormat="1" ht="12.4" spans="1:9">
      <c r="A349" s="257"/>
      <c r="B349" s="19"/>
      <c r="C349" s="48"/>
      <c r="D349" s="250"/>
      <c r="E349" s="47" t="s">
        <v>49</v>
      </c>
      <c r="F349" s="15" t="s">
        <v>50</v>
      </c>
      <c r="G349" s="46">
        <v>1</v>
      </c>
      <c r="H349" s="44"/>
      <c r="I349" s="44">
        <v>4000</v>
      </c>
    </row>
    <row r="350" s="238" customFormat="1" ht="12.4" spans="1:9">
      <c r="A350" s="257"/>
      <c r="B350" s="19"/>
      <c r="C350" s="48"/>
      <c r="D350" s="250"/>
      <c r="E350" s="100" t="s">
        <v>83</v>
      </c>
      <c r="F350" s="15" t="s">
        <v>50</v>
      </c>
      <c r="G350" s="46">
        <v>1</v>
      </c>
      <c r="H350" s="44"/>
      <c r="I350" s="44">
        <v>11410</v>
      </c>
    </row>
    <row r="351" s="238" customFormat="1" ht="12.4" spans="1:9">
      <c r="A351" s="257"/>
      <c r="B351" s="19"/>
      <c r="C351" s="48"/>
      <c r="D351" s="250"/>
      <c r="E351" s="100" t="s">
        <v>96</v>
      </c>
      <c r="F351" s="15" t="s">
        <v>50</v>
      </c>
      <c r="G351" s="46">
        <v>1</v>
      </c>
      <c r="H351" s="44"/>
      <c r="I351" s="44">
        <v>21000</v>
      </c>
    </row>
    <row r="352" s="238" customFormat="1" ht="12.4" spans="1:9">
      <c r="A352" s="257"/>
      <c r="B352" s="19"/>
      <c r="C352" s="48"/>
      <c r="D352" s="250"/>
      <c r="E352" s="100" t="s">
        <v>52</v>
      </c>
      <c r="F352" s="15" t="s">
        <v>50</v>
      </c>
      <c r="G352" s="46">
        <v>1</v>
      </c>
      <c r="H352" s="44"/>
      <c r="I352" s="44">
        <v>13000</v>
      </c>
    </row>
    <row r="353" s="238" customFormat="1" ht="12.4" spans="1:9">
      <c r="A353" s="257"/>
      <c r="B353" s="19"/>
      <c r="C353" s="48"/>
      <c r="D353" s="250"/>
      <c r="E353" s="47" t="s">
        <v>71</v>
      </c>
      <c r="F353" s="15" t="s">
        <v>50</v>
      </c>
      <c r="G353" s="46">
        <v>1</v>
      </c>
      <c r="H353" s="44"/>
      <c r="I353" s="44">
        <v>12000</v>
      </c>
    </row>
    <row r="354" s="238" customFormat="1" ht="12.4" spans="1:9">
      <c r="A354" s="257"/>
      <c r="B354" s="19"/>
      <c r="C354" s="48"/>
      <c r="D354" s="250"/>
      <c r="E354" s="47" t="s">
        <v>72</v>
      </c>
      <c r="F354" s="15" t="s">
        <v>50</v>
      </c>
      <c r="G354" s="46">
        <v>1</v>
      </c>
      <c r="H354" s="44"/>
      <c r="I354" s="44">
        <v>10000</v>
      </c>
    </row>
    <row r="355" s="238" customFormat="1" ht="12.4" spans="1:9">
      <c r="A355" s="257"/>
      <c r="B355" s="19"/>
      <c r="C355" s="52"/>
      <c r="D355" s="247"/>
      <c r="E355" s="246" t="s">
        <v>54</v>
      </c>
      <c r="F355" s="15" t="s">
        <v>50</v>
      </c>
      <c r="G355" s="243">
        <v>1</v>
      </c>
      <c r="H355" s="66"/>
      <c r="I355" s="66">
        <v>10000</v>
      </c>
    </row>
    <row r="356" s="238" customFormat="1" ht="24.75" spans="1:9">
      <c r="A356" s="257"/>
      <c r="B356" s="19"/>
      <c r="C356" s="45" t="s">
        <v>58</v>
      </c>
      <c r="D356" s="46" t="s">
        <v>59</v>
      </c>
      <c r="E356" s="47" t="s">
        <v>60</v>
      </c>
      <c r="F356" s="15" t="s">
        <v>50</v>
      </c>
      <c r="G356" s="46">
        <v>1</v>
      </c>
      <c r="H356" s="44">
        <v>3000</v>
      </c>
      <c r="I356" s="66">
        <v>3000</v>
      </c>
    </row>
    <row r="357" s="238" customFormat="1" ht="12.4" spans="1:9">
      <c r="A357" s="257"/>
      <c r="B357" s="19"/>
      <c r="C357" s="48"/>
      <c r="D357" s="63" t="s">
        <v>61</v>
      </c>
      <c r="E357" s="47" t="s">
        <v>62</v>
      </c>
      <c r="F357" s="15" t="s">
        <v>50</v>
      </c>
      <c r="G357" s="46">
        <v>1</v>
      </c>
      <c r="H357" s="44">
        <v>2000</v>
      </c>
      <c r="I357" s="66">
        <v>2000</v>
      </c>
    </row>
    <row r="358" s="238" customFormat="1" ht="12.4" spans="1:9">
      <c r="A358" s="259"/>
      <c r="B358" s="73"/>
      <c r="C358" s="52"/>
      <c r="D358" s="63" t="s">
        <v>63</v>
      </c>
      <c r="E358" s="47" t="s">
        <v>64</v>
      </c>
      <c r="F358" s="15" t="s">
        <v>50</v>
      </c>
      <c r="G358" s="46">
        <v>1</v>
      </c>
      <c r="H358" s="44">
        <v>2000</v>
      </c>
      <c r="I358" s="66">
        <v>2000</v>
      </c>
    </row>
    <row r="359" s="238" customFormat="1" ht="12.35" spans="1:9">
      <c r="A359" s="14" t="s">
        <v>65</v>
      </c>
      <c r="B359" s="14"/>
      <c r="C359" s="14"/>
      <c r="D359" s="14"/>
      <c r="E359" s="14"/>
      <c r="F359" s="14"/>
      <c r="G359" s="14"/>
      <c r="H359" s="56"/>
      <c r="I359" s="56"/>
    </row>
    <row r="360" s="238" customFormat="1" ht="12.4" spans="1:9">
      <c r="A360" s="257">
        <v>22</v>
      </c>
      <c r="B360" s="19" t="s">
        <v>213</v>
      </c>
      <c r="C360" s="45" t="s">
        <v>27</v>
      </c>
      <c r="D360" s="255" t="s">
        <v>88</v>
      </c>
      <c r="E360" s="258" t="s">
        <v>163</v>
      </c>
      <c r="F360" s="255" t="s">
        <v>36</v>
      </c>
      <c r="G360" s="243">
        <v>1</v>
      </c>
      <c r="H360" s="66">
        <v>13000</v>
      </c>
      <c r="I360" s="66">
        <v>13000</v>
      </c>
    </row>
    <row r="361" s="238" customFormat="1" ht="24.75" spans="1:9">
      <c r="A361" s="257"/>
      <c r="B361" s="19"/>
      <c r="C361" s="48"/>
      <c r="D361" s="255" t="s">
        <v>214</v>
      </c>
      <c r="E361" s="258" t="s">
        <v>215</v>
      </c>
      <c r="F361" s="255" t="s">
        <v>36</v>
      </c>
      <c r="G361" s="243">
        <v>1</v>
      </c>
      <c r="H361" s="66">
        <v>7000</v>
      </c>
      <c r="I361" s="66">
        <v>7000</v>
      </c>
    </row>
    <row r="362" s="238" customFormat="1" ht="37.15" spans="1:9">
      <c r="A362" s="257"/>
      <c r="B362" s="19"/>
      <c r="C362" s="48"/>
      <c r="D362" s="255" t="s">
        <v>216</v>
      </c>
      <c r="E362" s="258" t="s">
        <v>217</v>
      </c>
      <c r="F362" s="255" t="s">
        <v>36</v>
      </c>
      <c r="G362" s="243">
        <v>1</v>
      </c>
      <c r="H362" s="66">
        <v>38700</v>
      </c>
      <c r="I362" s="66">
        <v>38700</v>
      </c>
    </row>
    <row r="363" s="238" customFormat="1" ht="12.4" spans="1:9">
      <c r="A363" s="257"/>
      <c r="B363" s="19"/>
      <c r="C363" s="48"/>
      <c r="D363" s="255" t="s">
        <v>168</v>
      </c>
      <c r="E363" s="258" t="s">
        <v>169</v>
      </c>
      <c r="F363" s="255" t="s">
        <v>218</v>
      </c>
      <c r="G363" s="243">
        <v>1</v>
      </c>
      <c r="H363" s="66">
        <v>200</v>
      </c>
      <c r="I363" s="66">
        <v>200</v>
      </c>
    </row>
    <row r="364" s="238" customFormat="1" ht="24.75" spans="1:9">
      <c r="A364" s="257"/>
      <c r="B364" s="19"/>
      <c r="C364" s="45" t="s">
        <v>58</v>
      </c>
      <c r="D364" s="63" t="s">
        <v>59</v>
      </c>
      <c r="E364" s="47" t="s">
        <v>60</v>
      </c>
      <c r="F364" s="15" t="s">
        <v>50</v>
      </c>
      <c r="G364" s="243">
        <v>1</v>
      </c>
      <c r="H364" s="66">
        <v>3000</v>
      </c>
      <c r="I364" s="66">
        <v>3000</v>
      </c>
    </row>
    <row r="365" s="238" customFormat="1" ht="12.4" spans="1:9">
      <c r="A365" s="257"/>
      <c r="B365" s="19"/>
      <c r="C365" s="48"/>
      <c r="D365" s="63" t="s">
        <v>61</v>
      </c>
      <c r="E365" s="47" t="s">
        <v>62</v>
      </c>
      <c r="F365" s="15" t="s">
        <v>50</v>
      </c>
      <c r="G365" s="243">
        <v>1</v>
      </c>
      <c r="H365" s="66">
        <v>2000</v>
      </c>
      <c r="I365" s="66">
        <v>2000</v>
      </c>
    </row>
    <row r="366" s="238" customFormat="1" ht="12.4" spans="1:9">
      <c r="A366" s="259"/>
      <c r="B366" s="73"/>
      <c r="C366" s="52"/>
      <c r="D366" s="63" t="s">
        <v>63</v>
      </c>
      <c r="E366" s="47" t="s">
        <v>64</v>
      </c>
      <c r="F366" s="15" t="s">
        <v>50</v>
      </c>
      <c r="G366" s="46">
        <v>1</v>
      </c>
      <c r="H366" s="44">
        <v>2000</v>
      </c>
      <c r="I366" s="66">
        <v>2000</v>
      </c>
    </row>
    <row r="367" s="238" customFormat="1" ht="12.35" spans="1:9">
      <c r="A367" s="14" t="s">
        <v>65</v>
      </c>
      <c r="B367" s="14"/>
      <c r="C367" s="14"/>
      <c r="D367" s="14"/>
      <c r="E367" s="14"/>
      <c r="F367" s="14"/>
      <c r="G367" s="14"/>
      <c r="H367" s="196"/>
      <c r="I367" s="196"/>
    </row>
    <row r="368" s="238" customFormat="1" ht="12.4" spans="1:9">
      <c r="A368" s="257">
        <v>23</v>
      </c>
      <c r="B368" s="19" t="s">
        <v>219</v>
      </c>
      <c r="C368" s="45" t="s">
        <v>27</v>
      </c>
      <c r="D368" s="255" t="s">
        <v>88</v>
      </c>
      <c r="E368" s="258" t="s">
        <v>163</v>
      </c>
      <c r="F368" s="255" t="s">
        <v>36</v>
      </c>
      <c r="G368" s="243">
        <v>1</v>
      </c>
      <c r="H368" s="66">
        <v>8000</v>
      </c>
      <c r="I368" s="66">
        <v>8000</v>
      </c>
    </row>
    <row r="369" s="238" customFormat="1" ht="37.15" spans="1:9">
      <c r="A369" s="257"/>
      <c r="B369" s="19"/>
      <c r="C369" s="48"/>
      <c r="D369" s="255" t="s">
        <v>220</v>
      </c>
      <c r="E369" s="258" t="s">
        <v>221</v>
      </c>
      <c r="F369" s="255" t="s">
        <v>36</v>
      </c>
      <c r="G369" s="243">
        <v>1</v>
      </c>
      <c r="H369" s="66">
        <v>200</v>
      </c>
      <c r="I369" s="66">
        <v>200</v>
      </c>
    </row>
    <row r="370" s="238" customFormat="1" ht="12.4" spans="1:9">
      <c r="A370" s="257"/>
      <c r="B370" s="19"/>
      <c r="C370" s="48"/>
      <c r="D370" s="255" t="s">
        <v>168</v>
      </c>
      <c r="E370" s="258" t="s">
        <v>173</v>
      </c>
      <c r="F370" s="255" t="s">
        <v>81</v>
      </c>
      <c r="G370" s="243">
        <v>1</v>
      </c>
      <c r="H370" s="66">
        <v>200</v>
      </c>
      <c r="I370" s="66">
        <v>200</v>
      </c>
    </row>
    <row r="371" s="238" customFormat="1" ht="123.75" spans="1:9">
      <c r="A371" s="257"/>
      <c r="B371" s="19"/>
      <c r="C371" s="48"/>
      <c r="D371" s="255" t="s">
        <v>222</v>
      </c>
      <c r="E371" s="258" t="s">
        <v>223</v>
      </c>
      <c r="F371" s="255" t="s">
        <v>33</v>
      </c>
      <c r="G371" s="243">
        <v>1</v>
      </c>
      <c r="H371" s="66">
        <v>4500</v>
      </c>
      <c r="I371" s="66">
        <v>4500</v>
      </c>
    </row>
    <row r="372" s="238" customFormat="1" ht="99" spans="1:9">
      <c r="A372" s="257"/>
      <c r="B372" s="19"/>
      <c r="C372" s="48"/>
      <c r="D372" s="46" t="s">
        <v>174</v>
      </c>
      <c r="E372" s="258" t="s">
        <v>175</v>
      </c>
      <c r="F372" s="15" t="s">
        <v>43</v>
      </c>
      <c r="G372" s="266">
        <v>2</v>
      </c>
      <c r="H372" s="264">
        <v>117</v>
      </c>
      <c r="I372" s="66">
        <v>234</v>
      </c>
    </row>
    <row r="373" s="238" customFormat="1" ht="61.9" spans="1:9">
      <c r="A373" s="257"/>
      <c r="B373" s="19"/>
      <c r="C373" s="48"/>
      <c r="D373" s="46" t="s">
        <v>39</v>
      </c>
      <c r="E373" s="258" t="s">
        <v>176</v>
      </c>
      <c r="F373" s="15" t="s">
        <v>33</v>
      </c>
      <c r="G373" s="266">
        <v>1</v>
      </c>
      <c r="H373" s="264">
        <v>657</v>
      </c>
      <c r="I373" s="66">
        <v>657</v>
      </c>
    </row>
    <row r="374" s="238" customFormat="1" ht="24.75" spans="1:9">
      <c r="A374" s="257"/>
      <c r="B374" s="19"/>
      <c r="C374" s="48"/>
      <c r="D374" s="46" t="s">
        <v>186</v>
      </c>
      <c r="E374" s="258" t="s">
        <v>187</v>
      </c>
      <c r="F374" s="15" t="s">
        <v>36</v>
      </c>
      <c r="G374" s="266">
        <v>1</v>
      </c>
      <c r="H374" s="264">
        <v>1350</v>
      </c>
      <c r="I374" s="66">
        <v>1350</v>
      </c>
    </row>
    <row r="375" s="238" customFormat="1" ht="24.75" spans="1:9">
      <c r="A375" s="257"/>
      <c r="B375" s="19"/>
      <c r="C375" s="48"/>
      <c r="D375" s="46" t="s">
        <v>44</v>
      </c>
      <c r="E375" s="258" t="s">
        <v>185</v>
      </c>
      <c r="F375" s="46" t="s">
        <v>46</v>
      </c>
      <c r="G375" s="266">
        <v>1</v>
      </c>
      <c r="H375" s="264">
        <v>1260</v>
      </c>
      <c r="I375" s="66">
        <v>1260</v>
      </c>
    </row>
    <row r="376" s="238" customFormat="1" ht="12.4" spans="1:9">
      <c r="A376" s="257"/>
      <c r="B376" s="19"/>
      <c r="C376" s="45" t="s">
        <v>47</v>
      </c>
      <c r="D376" s="49" t="s">
        <v>48</v>
      </c>
      <c r="E376" s="47" t="s">
        <v>94</v>
      </c>
      <c r="F376" s="15" t="s">
        <v>50</v>
      </c>
      <c r="G376" s="46">
        <v>1</v>
      </c>
      <c r="H376" s="44"/>
      <c r="I376" s="44">
        <v>8000</v>
      </c>
    </row>
    <row r="377" s="238" customFormat="1" ht="12.4" spans="1:9">
      <c r="A377" s="257"/>
      <c r="B377" s="19"/>
      <c r="C377" s="48"/>
      <c r="D377" s="250"/>
      <c r="E377" s="47" t="s">
        <v>95</v>
      </c>
      <c r="F377" s="15" t="s">
        <v>50</v>
      </c>
      <c r="G377" s="46">
        <v>1</v>
      </c>
      <c r="H377" s="44"/>
      <c r="I377" s="44">
        <v>10000</v>
      </c>
    </row>
    <row r="378" s="238" customFormat="1" ht="12.4" spans="1:9">
      <c r="A378" s="257"/>
      <c r="B378" s="19"/>
      <c r="C378" s="48"/>
      <c r="D378" s="250"/>
      <c r="E378" s="100" t="s">
        <v>83</v>
      </c>
      <c r="F378" s="15" t="s">
        <v>50</v>
      </c>
      <c r="G378" s="46">
        <v>1</v>
      </c>
      <c r="H378" s="44"/>
      <c r="I378" s="44">
        <v>6110</v>
      </c>
    </row>
    <row r="379" s="238" customFormat="1" ht="12.4" spans="1:9">
      <c r="A379" s="257"/>
      <c r="B379" s="19"/>
      <c r="C379" s="48"/>
      <c r="D379" s="250"/>
      <c r="E379" s="100" t="s">
        <v>96</v>
      </c>
      <c r="F379" s="15" t="s">
        <v>50</v>
      </c>
      <c r="G379" s="46">
        <v>1</v>
      </c>
      <c r="H379" s="44"/>
      <c r="I379" s="44">
        <v>12000</v>
      </c>
    </row>
    <row r="380" s="238" customFormat="1" ht="12.4" spans="1:9">
      <c r="A380" s="257"/>
      <c r="B380" s="19"/>
      <c r="C380" s="48"/>
      <c r="D380" s="250"/>
      <c r="E380" s="100" t="s">
        <v>52</v>
      </c>
      <c r="F380" s="15" t="s">
        <v>50</v>
      </c>
      <c r="G380" s="46">
        <v>1</v>
      </c>
      <c r="H380" s="44"/>
      <c r="I380" s="44">
        <v>11000</v>
      </c>
    </row>
    <row r="381" s="238" customFormat="1" ht="24.75" spans="1:9">
      <c r="A381" s="257"/>
      <c r="B381" s="19"/>
      <c r="C381" s="45" t="s">
        <v>58</v>
      </c>
      <c r="D381" s="46" t="s">
        <v>59</v>
      </c>
      <c r="E381" s="47" t="s">
        <v>60</v>
      </c>
      <c r="F381" s="15" t="s">
        <v>50</v>
      </c>
      <c r="G381" s="46">
        <v>1</v>
      </c>
      <c r="H381" s="44">
        <v>3000</v>
      </c>
      <c r="I381" s="66">
        <v>3000</v>
      </c>
    </row>
    <row r="382" s="238" customFormat="1" ht="12.4" spans="1:9">
      <c r="A382" s="257"/>
      <c r="B382" s="19"/>
      <c r="C382" s="48"/>
      <c r="D382" s="63" t="s">
        <v>61</v>
      </c>
      <c r="E382" s="47" t="s">
        <v>62</v>
      </c>
      <c r="F382" s="15" t="s">
        <v>50</v>
      </c>
      <c r="G382" s="46">
        <v>1</v>
      </c>
      <c r="H382" s="44">
        <v>2000</v>
      </c>
      <c r="I382" s="66">
        <v>2000</v>
      </c>
    </row>
    <row r="383" s="238" customFormat="1" ht="12.4" spans="1:9">
      <c r="A383" s="259"/>
      <c r="B383" s="73"/>
      <c r="C383" s="52"/>
      <c r="D383" s="63" t="s">
        <v>63</v>
      </c>
      <c r="E383" s="47" t="s">
        <v>64</v>
      </c>
      <c r="F383" s="15" t="s">
        <v>50</v>
      </c>
      <c r="G383" s="46">
        <v>1</v>
      </c>
      <c r="H383" s="44">
        <v>1000</v>
      </c>
      <c r="I383" s="66">
        <v>1000</v>
      </c>
    </row>
    <row r="384" s="238" customFormat="1" ht="12.35" spans="1:9">
      <c r="A384" s="14" t="s">
        <v>65</v>
      </c>
      <c r="B384" s="14"/>
      <c r="C384" s="14"/>
      <c r="D384" s="14"/>
      <c r="E384" s="14"/>
      <c r="F384" s="14"/>
      <c r="G384" s="14"/>
      <c r="H384" s="56"/>
      <c r="I384" s="56"/>
    </row>
    <row r="385" s="238" customFormat="1" ht="12.4" spans="1:9">
      <c r="A385" s="257">
        <v>24</v>
      </c>
      <c r="B385" s="19" t="s">
        <v>224</v>
      </c>
      <c r="C385" s="45" t="s">
        <v>27</v>
      </c>
      <c r="D385" s="255" t="s">
        <v>88</v>
      </c>
      <c r="E385" s="258" t="s">
        <v>163</v>
      </c>
      <c r="F385" s="255" t="s">
        <v>36</v>
      </c>
      <c r="G385" s="243">
        <v>1</v>
      </c>
      <c r="H385" s="66">
        <v>13000</v>
      </c>
      <c r="I385" s="66">
        <v>13000</v>
      </c>
    </row>
    <row r="386" s="238" customFormat="1" ht="24.75" spans="1:9">
      <c r="A386" s="257"/>
      <c r="B386" s="19"/>
      <c r="C386" s="48"/>
      <c r="D386" s="255" t="s">
        <v>207</v>
      </c>
      <c r="E386" s="258" t="s">
        <v>225</v>
      </c>
      <c r="F386" s="255" t="s">
        <v>36</v>
      </c>
      <c r="G386" s="243">
        <v>1</v>
      </c>
      <c r="H386" s="66">
        <v>1500</v>
      </c>
      <c r="I386" s="66">
        <v>1500</v>
      </c>
    </row>
    <row r="387" s="238" customFormat="1" ht="12.4" spans="1:9">
      <c r="A387" s="257"/>
      <c r="B387" s="19"/>
      <c r="C387" s="48"/>
      <c r="D387" s="255" t="s">
        <v>168</v>
      </c>
      <c r="E387" s="258" t="s">
        <v>173</v>
      </c>
      <c r="F387" s="255" t="s">
        <v>81</v>
      </c>
      <c r="G387" s="243">
        <v>1</v>
      </c>
      <c r="H387" s="66">
        <v>200</v>
      </c>
      <c r="I387" s="66">
        <v>200</v>
      </c>
    </row>
    <row r="388" s="238" customFormat="1" ht="37.15" spans="1:9">
      <c r="A388" s="257"/>
      <c r="B388" s="19"/>
      <c r="C388" s="48"/>
      <c r="D388" s="255" t="s">
        <v>226</v>
      </c>
      <c r="E388" s="258" t="s">
        <v>227</v>
      </c>
      <c r="F388" s="255" t="s">
        <v>36</v>
      </c>
      <c r="G388" s="243">
        <v>1</v>
      </c>
      <c r="H388" s="66">
        <v>7000</v>
      </c>
      <c r="I388" s="66">
        <v>7000</v>
      </c>
    </row>
    <row r="389" s="238" customFormat="1" ht="99" spans="1:9">
      <c r="A389" s="257"/>
      <c r="B389" s="19"/>
      <c r="C389" s="48"/>
      <c r="D389" s="265" t="s">
        <v>193</v>
      </c>
      <c r="E389" s="246" t="s">
        <v>194</v>
      </c>
      <c r="F389" s="265" t="s">
        <v>33</v>
      </c>
      <c r="G389" s="265">
        <v>1</v>
      </c>
      <c r="H389" s="66">
        <v>3690</v>
      </c>
      <c r="I389" s="66">
        <v>3690</v>
      </c>
    </row>
    <row r="390" s="238" customFormat="1" ht="99" spans="1:9">
      <c r="A390" s="257"/>
      <c r="B390" s="19"/>
      <c r="C390" s="48"/>
      <c r="D390" s="46" t="s">
        <v>174</v>
      </c>
      <c r="E390" s="258" t="s">
        <v>175</v>
      </c>
      <c r="F390" s="15" t="s">
        <v>43</v>
      </c>
      <c r="G390" s="266">
        <v>2</v>
      </c>
      <c r="H390" s="264">
        <v>117</v>
      </c>
      <c r="I390" s="66">
        <v>234</v>
      </c>
    </row>
    <row r="391" s="238" customFormat="1" ht="61.9" spans="1:9">
      <c r="A391" s="257"/>
      <c r="B391" s="19"/>
      <c r="C391" s="48"/>
      <c r="D391" s="46" t="s">
        <v>39</v>
      </c>
      <c r="E391" s="258" t="s">
        <v>176</v>
      </c>
      <c r="F391" s="15" t="s">
        <v>33</v>
      </c>
      <c r="G391" s="266">
        <v>1</v>
      </c>
      <c r="H391" s="264">
        <v>657</v>
      </c>
      <c r="I391" s="66">
        <v>657</v>
      </c>
    </row>
    <row r="392" s="238" customFormat="1" ht="37.15" spans="1:9">
      <c r="A392" s="257"/>
      <c r="B392" s="19"/>
      <c r="C392" s="48"/>
      <c r="D392" s="46" t="s">
        <v>67</v>
      </c>
      <c r="E392" s="258" t="s">
        <v>177</v>
      </c>
      <c r="F392" s="15" t="s">
        <v>33</v>
      </c>
      <c r="G392" s="266">
        <v>1</v>
      </c>
      <c r="H392" s="264">
        <v>2250</v>
      </c>
      <c r="I392" s="66">
        <v>2250</v>
      </c>
    </row>
    <row r="393" s="238" customFormat="1" ht="49.5" spans="1:9">
      <c r="A393" s="257"/>
      <c r="B393" s="19"/>
      <c r="C393" s="48"/>
      <c r="D393" s="243" t="s">
        <v>31</v>
      </c>
      <c r="E393" s="258" t="s">
        <v>178</v>
      </c>
      <c r="F393" s="15" t="s">
        <v>33</v>
      </c>
      <c r="G393" s="266">
        <v>1</v>
      </c>
      <c r="H393" s="264">
        <v>4950</v>
      </c>
      <c r="I393" s="66">
        <v>4950</v>
      </c>
    </row>
    <row r="394" s="238" customFormat="1" ht="24.75" spans="1:9">
      <c r="A394" s="257"/>
      <c r="B394" s="19"/>
      <c r="C394" s="48"/>
      <c r="D394" s="46" t="s">
        <v>186</v>
      </c>
      <c r="E394" s="258" t="s">
        <v>187</v>
      </c>
      <c r="F394" s="15" t="s">
        <v>36</v>
      </c>
      <c r="G394" s="266">
        <v>1</v>
      </c>
      <c r="H394" s="264">
        <v>1350</v>
      </c>
      <c r="I394" s="66">
        <v>1350</v>
      </c>
    </row>
    <row r="395" s="238" customFormat="1" ht="24.75" spans="1:9">
      <c r="A395" s="257"/>
      <c r="B395" s="19"/>
      <c r="C395" s="52"/>
      <c r="D395" s="46" t="s">
        <v>44</v>
      </c>
      <c r="E395" s="258" t="s">
        <v>185</v>
      </c>
      <c r="F395" s="46" t="s">
        <v>46</v>
      </c>
      <c r="G395" s="266">
        <v>1</v>
      </c>
      <c r="H395" s="264">
        <v>1260</v>
      </c>
      <c r="I395" s="66">
        <v>1260</v>
      </c>
    </row>
    <row r="396" s="238" customFormat="1" ht="12.4" spans="1:9">
      <c r="A396" s="257"/>
      <c r="B396" s="19"/>
      <c r="C396" s="45" t="s">
        <v>47</v>
      </c>
      <c r="D396" s="49" t="s">
        <v>48</v>
      </c>
      <c r="E396" s="47" t="s">
        <v>94</v>
      </c>
      <c r="F396" s="15" t="s">
        <v>50</v>
      </c>
      <c r="G396" s="46">
        <v>1</v>
      </c>
      <c r="H396" s="44"/>
      <c r="I396" s="44">
        <v>12000</v>
      </c>
    </row>
    <row r="397" s="238" customFormat="1" ht="12.4" spans="1:9">
      <c r="A397" s="257"/>
      <c r="B397" s="19"/>
      <c r="C397" s="48"/>
      <c r="D397" s="250"/>
      <c r="E397" s="47" t="s">
        <v>49</v>
      </c>
      <c r="F397" s="15" t="s">
        <v>50</v>
      </c>
      <c r="G397" s="46">
        <v>1</v>
      </c>
      <c r="H397" s="44"/>
      <c r="I397" s="44">
        <v>4000</v>
      </c>
    </row>
    <row r="398" s="238" customFormat="1" ht="12.4" spans="1:9">
      <c r="A398" s="257"/>
      <c r="B398" s="19"/>
      <c r="C398" s="48"/>
      <c r="D398" s="250"/>
      <c r="E398" s="100" t="s">
        <v>83</v>
      </c>
      <c r="F398" s="15" t="s">
        <v>50</v>
      </c>
      <c r="G398" s="46">
        <v>1</v>
      </c>
      <c r="H398" s="44"/>
      <c r="I398" s="44">
        <v>14000</v>
      </c>
    </row>
    <row r="399" s="238" customFormat="1" ht="12.4" spans="1:9">
      <c r="A399" s="257"/>
      <c r="B399" s="19"/>
      <c r="C399" s="48"/>
      <c r="D399" s="250"/>
      <c r="E399" s="100" t="s">
        <v>96</v>
      </c>
      <c r="F399" s="15" t="s">
        <v>50</v>
      </c>
      <c r="G399" s="46">
        <v>1</v>
      </c>
      <c r="H399" s="44"/>
      <c r="I399" s="44">
        <v>17000</v>
      </c>
    </row>
    <row r="400" s="238" customFormat="1" ht="12.4" spans="1:9">
      <c r="A400" s="257"/>
      <c r="B400" s="19"/>
      <c r="C400" s="48"/>
      <c r="D400" s="250"/>
      <c r="E400" s="100" t="s">
        <v>52</v>
      </c>
      <c r="F400" s="15" t="s">
        <v>50</v>
      </c>
      <c r="G400" s="46">
        <v>1</v>
      </c>
      <c r="H400" s="44"/>
      <c r="I400" s="44">
        <v>13000</v>
      </c>
    </row>
    <row r="401" s="238" customFormat="1" ht="12.4" spans="1:9">
      <c r="A401" s="257"/>
      <c r="B401" s="19"/>
      <c r="C401" s="48"/>
      <c r="D401" s="250"/>
      <c r="E401" s="47" t="s">
        <v>71</v>
      </c>
      <c r="F401" s="15" t="s">
        <v>50</v>
      </c>
      <c r="G401" s="46">
        <v>1</v>
      </c>
      <c r="H401" s="44"/>
      <c r="I401" s="44">
        <v>11000</v>
      </c>
    </row>
    <row r="402" s="238" customFormat="1" ht="12.4" spans="1:9">
      <c r="A402" s="257"/>
      <c r="B402" s="19"/>
      <c r="C402" s="48"/>
      <c r="D402" s="250"/>
      <c r="E402" s="47" t="s">
        <v>72</v>
      </c>
      <c r="F402" s="15" t="s">
        <v>50</v>
      </c>
      <c r="G402" s="46">
        <v>1</v>
      </c>
      <c r="H402" s="44"/>
      <c r="I402" s="44">
        <v>10000</v>
      </c>
    </row>
    <row r="403" s="238" customFormat="1" ht="12.4" spans="1:9">
      <c r="A403" s="257"/>
      <c r="B403" s="19"/>
      <c r="C403" s="52"/>
      <c r="D403" s="247"/>
      <c r="E403" s="246" t="s">
        <v>54</v>
      </c>
      <c r="F403" s="15" t="s">
        <v>50</v>
      </c>
      <c r="G403" s="243">
        <v>1</v>
      </c>
      <c r="H403" s="66"/>
      <c r="I403" s="66">
        <v>7410</v>
      </c>
    </row>
    <row r="404" s="238" customFormat="1" ht="24.75" spans="1:9">
      <c r="A404" s="257"/>
      <c r="B404" s="19"/>
      <c r="C404" s="45" t="s">
        <v>58</v>
      </c>
      <c r="D404" s="46" t="s">
        <v>59</v>
      </c>
      <c r="E404" s="47" t="s">
        <v>60</v>
      </c>
      <c r="F404" s="15" t="s">
        <v>50</v>
      </c>
      <c r="G404" s="46">
        <v>1</v>
      </c>
      <c r="H404" s="44">
        <v>3000</v>
      </c>
      <c r="I404" s="66">
        <v>3000</v>
      </c>
    </row>
    <row r="405" s="238" customFormat="1" ht="12.4" spans="1:9">
      <c r="A405" s="257"/>
      <c r="B405" s="19"/>
      <c r="C405" s="48"/>
      <c r="D405" s="63" t="s">
        <v>61</v>
      </c>
      <c r="E405" s="47" t="s">
        <v>62</v>
      </c>
      <c r="F405" s="15" t="s">
        <v>50</v>
      </c>
      <c r="G405" s="46">
        <v>1</v>
      </c>
      <c r="H405" s="44">
        <v>2000</v>
      </c>
      <c r="I405" s="66">
        <v>2000</v>
      </c>
    </row>
    <row r="406" s="238" customFormat="1" ht="12.4" spans="1:9">
      <c r="A406" s="259"/>
      <c r="B406" s="73"/>
      <c r="C406" s="52"/>
      <c r="D406" s="63" t="s">
        <v>63</v>
      </c>
      <c r="E406" s="47" t="s">
        <v>64</v>
      </c>
      <c r="F406" s="15" t="s">
        <v>50</v>
      </c>
      <c r="G406" s="46">
        <v>1</v>
      </c>
      <c r="H406" s="44">
        <v>2000</v>
      </c>
      <c r="I406" s="66">
        <v>2000</v>
      </c>
    </row>
    <row r="407" s="238" customFormat="1" ht="12.35" spans="1:9">
      <c r="A407" s="14" t="s">
        <v>65</v>
      </c>
      <c r="B407" s="14"/>
      <c r="C407" s="14"/>
      <c r="D407" s="14"/>
      <c r="E407" s="14"/>
      <c r="F407" s="14"/>
      <c r="G407" s="14"/>
      <c r="H407" s="56"/>
      <c r="I407" s="56"/>
    </row>
    <row r="408" s="238" customFormat="1" ht="12.4" spans="1:9">
      <c r="A408" s="257">
        <v>25</v>
      </c>
      <c r="B408" s="19" t="s">
        <v>228</v>
      </c>
      <c r="C408" s="45" t="s">
        <v>27</v>
      </c>
      <c r="D408" s="255" t="s">
        <v>88</v>
      </c>
      <c r="E408" s="258" t="s">
        <v>163</v>
      </c>
      <c r="F408" s="255" t="s">
        <v>36</v>
      </c>
      <c r="G408" s="243">
        <v>1</v>
      </c>
      <c r="H408" s="66">
        <v>11000</v>
      </c>
      <c r="I408" s="66">
        <v>11000</v>
      </c>
    </row>
    <row r="409" s="238" customFormat="1" ht="24.75" spans="1:9">
      <c r="A409" s="257"/>
      <c r="B409" s="19"/>
      <c r="C409" s="48"/>
      <c r="D409" s="46" t="s">
        <v>229</v>
      </c>
      <c r="E409" s="47" t="s">
        <v>230</v>
      </c>
      <c r="F409" s="255" t="s">
        <v>36</v>
      </c>
      <c r="G409" s="243">
        <v>1</v>
      </c>
      <c r="H409" s="66">
        <v>900</v>
      </c>
      <c r="I409" s="66">
        <v>900</v>
      </c>
    </row>
    <row r="410" s="238" customFormat="1" ht="12.4" spans="1:9">
      <c r="A410" s="257"/>
      <c r="B410" s="19"/>
      <c r="C410" s="48"/>
      <c r="D410" s="46" t="s">
        <v>231</v>
      </c>
      <c r="E410" s="47" t="s">
        <v>232</v>
      </c>
      <c r="F410" s="255" t="s">
        <v>36</v>
      </c>
      <c r="G410" s="243">
        <v>1</v>
      </c>
      <c r="H410" s="66">
        <v>900</v>
      </c>
      <c r="I410" s="66">
        <v>900</v>
      </c>
    </row>
    <row r="411" s="238" customFormat="1" ht="24.75" spans="1:9">
      <c r="A411" s="257"/>
      <c r="B411" s="19"/>
      <c r="C411" s="48"/>
      <c r="D411" s="46" t="s">
        <v>233</v>
      </c>
      <c r="E411" s="47" t="s">
        <v>234</v>
      </c>
      <c r="F411" s="255" t="s">
        <v>36</v>
      </c>
      <c r="G411" s="243">
        <v>1</v>
      </c>
      <c r="H411" s="66">
        <v>900</v>
      </c>
      <c r="I411" s="66">
        <v>900</v>
      </c>
    </row>
    <row r="412" s="238" customFormat="1" ht="24.75" spans="1:9">
      <c r="A412" s="257"/>
      <c r="B412" s="19"/>
      <c r="C412" s="48"/>
      <c r="D412" s="255" t="s">
        <v>164</v>
      </c>
      <c r="E412" s="258" t="s">
        <v>235</v>
      </c>
      <c r="F412" s="255" t="s">
        <v>81</v>
      </c>
      <c r="G412" s="243">
        <v>1</v>
      </c>
      <c r="H412" s="66">
        <v>1350</v>
      </c>
      <c r="I412" s="66">
        <v>1350</v>
      </c>
    </row>
    <row r="413" s="238" customFormat="1" ht="12.4" spans="1:9">
      <c r="A413" s="257"/>
      <c r="B413" s="19"/>
      <c r="C413" s="48"/>
      <c r="D413" s="255" t="s">
        <v>168</v>
      </c>
      <c r="E413" s="258" t="s">
        <v>173</v>
      </c>
      <c r="F413" s="255" t="s">
        <v>81</v>
      </c>
      <c r="G413" s="243">
        <v>1</v>
      </c>
      <c r="H413" s="66">
        <v>200</v>
      </c>
      <c r="I413" s="66">
        <v>200</v>
      </c>
    </row>
    <row r="414" s="238" customFormat="1" ht="99" spans="1:9">
      <c r="A414" s="257"/>
      <c r="B414" s="19"/>
      <c r="C414" s="48"/>
      <c r="D414" s="46" t="s">
        <v>174</v>
      </c>
      <c r="E414" s="258" t="s">
        <v>175</v>
      </c>
      <c r="F414" s="15" t="s">
        <v>43</v>
      </c>
      <c r="G414" s="265">
        <v>2</v>
      </c>
      <c r="H414" s="66">
        <v>117</v>
      </c>
      <c r="I414" s="66">
        <v>234</v>
      </c>
    </row>
    <row r="415" s="238" customFormat="1" ht="61.9" spans="1:9">
      <c r="A415" s="257"/>
      <c r="B415" s="19"/>
      <c r="C415" s="48"/>
      <c r="D415" s="46" t="s">
        <v>39</v>
      </c>
      <c r="E415" s="258" t="s">
        <v>176</v>
      </c>
      <c r="F415" s="15" t="s">
        <v>33</v>
      </c>
      <c r="G415" s="266">
        <v>1</v>
      </c>
      <c r="H415" s="264">
        <v>657</v>
      </c>
      <c r="I415" s="66">
        <v>657</v>
      </c>
    </row>
    <row r="416" s="238" customFormat="1" ht="37.15" spans="1:9">
      <c r="A416" s="257"/>
      <c r="B416" s="19"/>
      <c r="C416" s="48"/>
      <c r="D416" s="46" t="s">
        <v>67</v>
      </c>
      <c r="E416" s="258" t="s">
        <v>177</v>
      </c>
      <c r="F416" s="15" t="s">
        <v>33</v>
      </c>
      <c r="G416" s="266">
        <v>1</v>
      </c>
      <c r="H416" s="264">
        <v>2250</v>
      </c>
      <c r="I416" s="66">
        <v>2250</v>
      </c>
    </row>
    <row r="417" s="238" customFormat="1" ht="49.5" spans="1:9">
      <c r="A417" s="257"/>
      <c r="B417" s="19"/>
      <c r="C417" s="48"/>
      <c r="D417" s="243" t="s">
        <v>31</v>
      </c>
      <c r="E417" s="258" t="s">
        <v>178</v>
      </c>
      <c r="F417" s="15" t="s">
        <v>33</v>
      </c>
      <c r="G417" s="266">
        <v>1</v>
      </c>
      <c r="H417" s="267">
        <v>4950</v>
      </c>
      <c r="I417" s="268">
        <v>4950</v>
      </c>
    </row>
    <row r="418" s="238" customFormat="1" ht="24.75" spans="1:9">
      <c r="A418" s="257"/>
      <c r="B418" s="19"/>
      <c r="C418" s="48"/>
      <c r="D418" s="46" t="s">
        <v>186</v>
      </c>
      <c r="E418" s="258" t="s">
        <v>187</v>
      </c>
      <c r="F418" s="15" t="s">
        <v>36</v>
      </c>
      <c r="G418" s="266">
        <v>1</v>
      </c>
      <c r="H418" s="267">
        <v>1300</v>
      </c>
      <c r="I418" s="268">
        <v>1300</v>
      </c>
    </row>
    <row r="419" s="238" customFormat="1" ht="24.75" spans="1:9">
      <c r="A419" s="257"/>
      <c r="B419" s="19"/>
      <c r="C419" s="52"/>
      <c r="D419" s="46" t="s">
        <v>44</v>
      </c>
      <c r="E419" s="258" t="s">
        <v>185</v>
      </c>
      <c r="F419" s="46" t="s">
        <v>46</v>
      </c>
      <c r="G419" s="266">
        <v>1</v>
      </c>
      <c r="H419" s="267">
        <v>1260</v>
      </c>
      <c r="I419" s="268">
        <v>1260</v>
      </c>
    </row>
    <row r="420" s="238" customFormat="1" ht="12.4" spans="1:9">
      <c r="A420" s="257"/>
      <c r="B420" s="19"/>
      <c r="C420" s="45" t="s">
        <v>47</v>
      </c>
      <c r="D420" s="243" t="s">
        <v>48</v>
      </c>
      <c r="E420" s="246" t="s">
        <v>49</v>
      </c>
      <c r="F420" s="15" t="s">
        <v>50</v>
      </c>
      <c r="G420" s="243">
        <v>1</v>
      </c>
      <c r="H420" s="268"/>
      <c r="I420" s="268">
        <v>4000</v>
      </c>
    </row>
    <row r="421" s="238" customFormat="1" ht="12.4" spans="1:9">
      <c r="A421" s="257"/>
      <c r="B421" s="19"/>
      <c r="C421" s="48"/>
      <c r="D421" s="243"/>
      <c r="E421" s="246" t="s">
        <v>53</v>
      </c>
      <c r="F421" s="15" t="s">
        <v>50</v>
      </c>
      <c r="G421" s="243">
        <v>1</v>
      </c>
      <c r="H421" s="268"/>
      <c r="I421" s="268">
        <v>24710</v>
      </c>
    </row>
    <row r="422" s="238" customFormat="1" ht="12.4" spans="1:9">
      <c r="A422" s="257"/>
      <c r="B422" s="19"/>
      <c r="C422" s="48"/>
      <c r="D422" s="243"/>
      <c r="E422" s="246" t="s">
        <v>75</v>
      </c>
      <c r="F422" s="15" t="s">
        <v>50</v>
      </c>
      <c r="G422" s="243">
        <v>1</v>
      </c>
      <c r="H422" s="268"/>
      <c r="I422" s="268">
        <v>10500</v>
      </c>
    </row>
    <row r="423" s="238" customFormat="1" ht="12.4" spans="1:9">
      <c r="A423" s="257"/>
      <c r="B423" s="19"/>
      <c r="C423" s="48"/>
      <c r="D423" s="243"/>
      <c r="E423" s="47" t="s">
        <v>74</v>
      </c>
      <c r="F423" s="15" t="s">
        <v>50</v>
      </c>
      <c r="G423" s="46">
        <v>1</v>
      </c>
      <c r="H423" s="269"/>
      <c r="I423" s="269">
        <v>8000</v>
      </c>
    </row>
    <row r="424" s="238" customFormat="1" ht="12.4" spans="1:9">
      <c r="A424" s="257"/>
      <c r="B424" s="19"/>
      <c r="C424" s="48"/>
      <c r="D424" s="243"/>
      <c r="E424" s="47" t="s">
        <v>57</v>
      </c>
      <c r="F424" s="15" t="s">
        <v>50</v>
      </c>
      <c r="G424" s="46">
        <v>1</v>
      </c>
      <c r="H424" s="269"/>
      <c r="I424" s="269">
        <v>4000</v>
      </c>
    </row>
    <row r="425" s="238" customFormat="1" ht="24.75" spans="1:9">
      <c r="A425" s="257"/>
      <c r="B425" s="19"/>
      <c r="C425" s="45" t="s">
        <v>58</v>
      </c>
      <c r="D425" s="63" t="s">
        <v>59</v>
      </c>
      <c r="E425" s="47" t="s">
        <v>60</v>
      </c>
      <c r="F425" s="15" t="s">
        <v>50</v>
      </c>
      <c r="G425" s="46">
        <v>1</v>
      </c>
      <c r="H425" s="269">
        <v>3000</v>
      </c>
      <c r="I425" s="268">
        <v>3000</v>
      </c>
    </row>
    <row r="426" s="238" customFormat="1" ht="12.4" spans="1:9">
      <c r="A426" s="257"/>
      <c r="B426" s="19"/>
      <c r="C426" s="48"/>
      <c r="D426" s="63" t="s">
        <v>61</v>
      </c>
      <c r="E426" s="47" t="s">
        <v>62</v>
      </c>
      <c r="F426" s="15" t="s">
        <v>50</v>
      </c>
      <c r="G426" s="46">
        <v>1</v>
      </c>
      <c r="H426" s="269">
        <v>2000</v>
      </c>
      <c r="I426" s="268">
        <v>2000</v>
      </c>
    </row>
    <row r="427" s="238" customFormat="1" ht="12.4" spans="1:9">
      <c r="A427" s="259"/>
      <c r="B427" s="73"/>
      <c r="C427" s="52"/>
      <c r="D427" s="63" t="s">
        <v>63</v>
      </c>
      <c r="E427" s="47" t="s">
        <v>64</v>
      </c>
      <c r="F427" s="15" t="s">
        <v>50</v>
      </c>
      <c r="G427" s="46">
        <v>1</v>
      </c>
      <c r="H427" s="269">
        <v>1000</v>
      </c>
      <c r="I427" s="268">
        <v>1000</v>
      </c>
    </row>
    <row r="428" s="238" customFormat="1" ht="12.35" spans="1:9">
      <c r="A428" s="14" t="s">
        <v>65</v>
      </c>
      <c r="B428" s="14"/>
      <c r="C428" s="14"/>
      <c r="D428" s="14"/>
      <c r="E428" s="14"/>
      <c r="F428" s="14"/>
      <c r="G428" s="14"/>
      <c r="H428" s="270"/>
      <c r="I428" s="270"/>
    </row>
    <row r="429" s="238" customFormat="1" ht="12.4" spans="1:9">
      <c r="A429" s="257">
        <v>26</v>
      </c>
      <c r="B429" s="19" t="s">
        <v>236</v>
      </c>
      <c r="C429" s="45" t="s">
        <v>27</v>
      </c>
      <c r="D429" s="255" t="s">
        <v>88</v>
      </c>
      <c r="E429" s="258" t="s">
        <v>163</v>
      </c>
      <c r="F429" s="255" t="s">
        <v>36</v>
      </c>
      <c r="G429" s="243">
        <v>4</v>
      </c>
      <c r="H429" s="268">
        <v>3600</v>
      </c>
      <c r="I429" s="268">
        <v>14400</v>
      </c>
    </row>
    <row r="430" s="238" customFormat="1" ht="37.15" spans="1:9">
      <c r="A430" s="257"/>
      <c r="B430" s="19"/>
      <c r="C430" s="48"/>
      <c r="D430" s="255" t="s">
        <v>237</v>
      </c>
      <c r="E430" s="258" t="s">
        <v>238</v>
      </c>
      <c r="F430" s="255" t="s">
        <v>36</v>
      </c>
      <c r="G430" s="243">
        <v>1</v>
      </c>
      <c r="H430" s="268">
        <v>23420</v>
      </c>
      <c r="I430" s="268">
        <v>23420</v>
      </c>
    </row>
    <row r="431" s="238" customFormat="1" ht="24.75" spans="1:9">
      <c r="A431" s="257"/>
      <c r="B431" s="19"/>
      <c r="C431" s="48"/>
      <c r="D431" s="255" t="s">
        <v>164</v>
      </c>
      <c r="E431" s="258" t="s">
        <v>239</v>
      </c>
      <c r="F431" s="255" t="s">
        <v>81</v>
      </c>
      <c r="G431" s="243">
        <v>4</v>
      </c>
      <c r="H431" s="268">
        <v>420</v>
      </c>
      <c r="I431" s="268">
        <v>1680</v>
      </c>
    </row>
    <row r="432" s="238" customFormat="1" ht="12.4" spans="1:9">
      <c r="A432" s="257"/>
      <c r="B432" s="19"/>
      <c r="C432" s="48"/>
      <c r="D432" s="255" t="s">
        <v>168</v>
      </c>
      <c r="E432" s="258" t="s">
        <v>173</v>
      </c>
      <c r="F432" s="255" t="s">
        <v>81</v>
      </c>
      <c r="G432" s="243">
        <v>1</v>
      </c>
      <c r="H432" s="268">
        <v>200</v>
      </c>
      <c r="I432" s="268">
        <v>200</v>
      </c>
    </row>
    <row r="433" s="238" customFormat="1" ht="12.4" spans="1:9">
      <c r="A433" s="257"/>
      <c r="B433" s="19"/>
      <c r="C433" s="45" t="s">
        <v>58</v>
      </c>
      <c r="D433" s="63" t="s">
        <v>61</v>
      </c>
      <c r="E433" s="47" t="s">
        <v>62</v>
      </c>
      <c r="F433" s="15" t="s">
        <v>50</v>
      </c>
      <c r="G433" s="243">
        <v>1</v>
      </c>
      <c r="H433" s="268">
        <v>2000</v>
      </c>
      <c r="I433" s="268">
        <v>2000</v>
      </c>
    </row>
    <row r="434" s="238" customFormat="1" ht="12.4" spans="1:9">
      <c r="A434" s="257"/>
      <c r="B434" s="19"/>
      <c r="C434" s="48"/>
      <c r="D434" s="63" t="s">
        <v>63</v>
      </c>
      <c r="E434" s="47" t="s">
        <v>64</v>
      </c>
      <c r="F434" s="15" t="s">
        <v>50</v>
      </c>
      <c r="G434" s="243">
        <v>1</v>
      </c>
      <c r="H434" s="268">
        <v>1500</v>
      </c>
      <c r="I434" s="268">
        <v>1500</v>
      </c>
    </row>
    <row r="435" s="238" customFormat="1" ht="12.35" spans="1:9">
      <c r="A435" s="14" t="s">
        <v>65</v>
      </c>
      <c r="B435" s="14"/>
      <c r="C435" s="14"/>
      <c r="D435" s="14"/>
      <c r="E435" s="14"/>
      <c r="F435" s="14"/>
      <c r="G435" s="14"/>
      <c r="H435" s="196"/>
      <c r="I435" s="196"/>
    </row>
    <row r="436" s="238" customFormat="1" ht="12.4" spans="1:9">
      <c r="A436" s="257">
        <v>27</v>
      </c>
      <c r="B436" s="19" t="s">
        <v>240</v>
      </c>
      <c r="C436" s="45" t="s">
        <v>27</v>
      </c>
      <c r="D436" s="255" t="s">
        <v>88</v>
      </c>
      <c r="E436" s="258" t="s">
        <v>163</v>
      </c>
      <c r="F436" s="255" t="s">
        <v>36</v>
      </c>
      <c r="G436" s="243">
        <v>1</v>
      </c>
      <c r="H436" s="268">
        <v>12000</v>
      </c>
      <c r="I436" s="268">
        <v>12000</v>
      </c>
    </row>
    <row r="437" s="238" customFormat="1" ht="24.75" spans="1:9">
      <c r="A437" s="257"/>
      <c r="B437" s="19"/>
      <c r="C437" s="48"/>
      <c r="D437" s="255" t="s">
        <v>241</v>
      </c>
      <c r="E437" s="258" t="s">
        <v>242</v>
      </c>
      <c r="F437" s="255" t="s">
        <v>36</v>
      </c>
      <c r="G437" s="243">
        <v>1</v>
      </c>
      <c r="H437" s="268">
        <v>9900</v>
      </c>
      <c r="I437" s="268">
        <v>9900</v>
      </c>
    </row>
    <row r="438" s="238" customFormat="1" ht="24.75" spans="1:9">
      <c r="A438" s="257"/>
      <c r="B438" s="19"/>
      <c r="C438" s="48"/>
      <c r="D438" s="255" t="s">
        <v>164</v>
      </c>
      <c r="E438" s="258" t="s">
        <v>243</v>
      </c>
      <c r="F438" s="255" t="s">
        <v>81</v>
      </c>
      <c r="G438" s="243">
        <v>1</v>
      </c>
      <c r="H438" s="268">
        <v>900</v>
      </c>
      <c r="I438" s="268">
        <v>900</v>
      </c>
    </row>
    <row r="439" s="238" customFormat="1" ht="12.4" spans="1:9">
      <c r="A439" s="257"/>
      <c r="B439" s="19"/>
      <c r="C439" s="48"/>
      <c r="D439" s="255" t="s">
        <v>168</v>
      </c>
      <c r="E439" s="258" t="s">
        <v>173</v>
      </c>
      <c r="F439" s="255" t="s">
        <v>81</v>
      </c>
      <c r="G439" s="243">
        <v>1</v>
      </c>
      <c r="H439" s="268">
        <v>200</v>
      </c>
      <c r="I439" s="268">
        <v>200</v>
      </c>
    </row>
    <row r="440" s="238" customFormat="1" ht="99" spans="1:9">
      <c r="A440" s="257"/>
      <c r="B440" s="19"/>
      <c r="C440" s="48"/>
      <c r="D440" s="46" t="s">
        <v>174</v>
      </c>
      <c r="E440" s="258" t="s">
        <v>175</v>
      </c>
      <c r="F440" s="15" t="s">
        <v>43</v>
      </c>
      <c r="G440" s="265">
        <v>2</v>
      </c>
      <c r="H440" s="268">
        <v>117</v>
      </c>
      <c r="I440" s="268">
        <v>234</v>
      </c>
    </row>
    <row r="441" s="238" customFormat="1" ht="61.9" spans="1:9">
      <c r="A441" s="257"/>
      <c r="B441" s="19"/>
      <c r="C441" s="48"/>
      <c r="D441" s="46" t="s">
        <v>39</v>
      </c>
      <c r="E441" s="258" t="s">
        <v>176</v>
      </c>
      <c r="F441" s="15" t="s">
        <v>33</v>
      </c>
      <c r="G441" s="266">
        <v>1</v>
      </c>
      <c r="H441" s="267">
        <v>657</v>
      </c>
      <c r="I441" s="268">
        <v>657</v>
      </c>
    </row>
    <row r="442" s="238" customFormat="1" ht="37.15" spans="1:9">
      <c r="A442" s="257"/>
      <c r="B442" s="19"/>
      <c r="C442" s="48"/>
      <c r="D442" s="46" t="s">
        <v>67</v>
      </c>
      <c r="E442" s="258" t="s">
        <v>177</v>
      </c>
      <c r="F442" s="15" t="s">
        <v>33</v>
      </c>
      <c r="G442" s="266">
        <v>1</v>
      </c>
      <c r="H442" s="267">
        <v>2250</v>
      </c>
      <c r="I442" s="268">
        <v>2250</v>
      </c>
    </row>
    <row r="443" s="238" customFormat="1" ht="49.5" spans="1:9">
      <c r="A443" s="257"/>
      <c r="B443" s="19"/>
      <c r="C443" s="48"/>
      <c r="D443" s="243" t="s">
        <v>31</v>
      </c>
      <c r="E443" s="258" t="s">
        <v>178</v>
      </c>
      <c r="F443" s="15" t="s">
        <v>33</v>
      </c>
      <c r="G443" s="266">
        <v>1</v>
      </c>
      <c r="H443" s="267">
        <v>4950</v>
      </c>
      <c r="I443" s="268">
        <v>4950</v>
      </c>
    </row>
    <row r="444" s="238" customFormat="1" ht="24.75" spans="1:9">
      <c r="A444" s="257"/>
      <c r="B444" s="19"/>
      <c r="C444" s="48"/>
      <c r="D444" s="46" t="s">
        <v>44</v>
      </c>
      <c r="E444" s="258" t="s">
        <v>185</v>
      </c>
      <c r="F444" s="46" t="s">
        <v>46</v>
      </c>
      <c r="G444" s="266">
        <v>1</v>
      </c>
      <c r="H444" s="267">
        <v>700</v>
      </c>
      <c r="I444" s="268">
        <v>700</v>
      </c>
    </row>
    <row r="445" s="238" customFormat="1" ht="24.75" spans="1:9">
      <c r="A445" s="257"/>
      <c r="B445" s="19"/>
      <c r="C445" s="52"/>
      <c r="D445" s="46" t="s">
        <v>186</v>
      </c>
      <c r="E445" s="258" t="s">
        <v>187</v>
      </c>
      <c r="F445" s="15" t="s">
        <v>36</v>
      </c>
      <c r="G445" s="266">
        <v>1</v>
      </c>
      <c r="H445" s="267">
        <v>1350</v>
      </c>
      <c r="I445" s="268">
        <v>1350</v>
      </c>
    </row>
    <row r="446" s="238" customFormat="1" ht="12.4" spans="1:9">
      <c r="A446" s="257"/>
      <c r="B446" s="19"/>
      <c r="C446" s="45" t="s">
        <v>47</v>
      </c>
      <c r="D446" s="243" t="s">
        <v>48</v>
      </c>
      <c r="E446" s="246" t="s">
        <v>49</v>
      </c>
      <c r="F446" s="15" t="s">
        <v>50</v>
      </c>
      <c r="G446" s="243">
        <v>1</v>
      </c>
      <c r="H446" s="268"/>
      <c r="I446" s="268">
        <v>4000</v>
      </c>
    </row>
    <row r="447" s="238" customFormat="1" ht="12.4" spans="1:9">
      <c r="A447" s="257"/>
      <c r="B447" s="19"/>
      <c r="C447" s="48"/>
      <c r="D447" s="243"/>
      <c r="E447" s="246" t="s">
        <v>53</v>
      </c>
      <c r="F447" s="15" t="s">
        <v>50</v>
      </c>
      <c r="G447" s="243">
        <v>1</v>
      </c>
      <c r="H447" s="268"/>
      <c r="I447" s="268">
        <v>20000</v>
      </c>
    </row>
    <row r="448" s="238" customFormat="1" ht="12.4" spans="1:9">
      <c r="A448" s="257"/>
      <c r="B448" s="19"/>
      <c r="C448" s="48"/>
      <c r="D448" s="243"/>
      <c r="E448" s="246" t="s">
        <v>75</v>
      </c>
      <c r="F448" s="15" t="s">
        <v>50</v>
      </c>
      <c r="G448" s="243">
        <v>1</v>
      </c>
      <c r="H448" s="268"/>
      <c r="I448" s="268">
        <v>11000</v>
      </c>
    </row>
    <row r="449" s="238" customFormat="1" ht="12.4" spans="1:9">
      <c r="A449" s="257"/>
      <c r="B449" s="19"/>
      <c r="C449" s="48"/>
      <c r="D449" s="243"/>
      <c r="E449" s="47" t="s">
        <v>74</v>
      </c>
      <c r="F449" s="15" t="s">
        <v>50</v>
      </c>
      <c r="G449" s="46">
        <v>1</v>
      </c>
      <c r="H449" s="269"/>
      <c r="I449" s="269">
        <v>12000</v>
      </c>
    </row>
    <row r="450" s="238" customFormat="1" ht="12.4" spans="1:9">
      <c r="A450" s="257"/>
      <c r="B450" s="19"/>
      <c r="C450" s="48"/>
      <c r="D450" s="243"/>
      <c r="E450" s="47" t="s">
        <v>57</v>
      </c>
      <c r="F450" s="15" t="s">
        <v>50</v>
      </c>
      <c r="G450" s="46">
        <v>1</v>
      </c>
      <c r="H450" s="269"/>
      <c r="I450" s="269">
        <v>3210</v>
      </c>
    </row>
    <row r="451" s="238" customFormat="1" ht="24.75" spans="1:9">
      <c r="A451" s="257"/>
      <c r="B451" s="19"/>
      <c r="C451" s="45" t="s">
        <v>58</v>
      </c>
      <c r="D451" s="63" t="s">
        <v>59</v>
      </c>
      <c r="E451" s="47" t="s">
        <v>60</v>
      </c>
      <c r="F451" s="15" t="s">
        <v>50</v>
      </c>
      <c r="G451" s="46">
        <v>1</v>
      </c>
      <c r="H451" s="269">
        <v>3000</v>
      </c>
      <c r="I451" s="268">
        <v>3000</v>
      </c>
    </row>
    <row r="452" s="238" customFormat="1" ht="12.4" spans="1:9">
      <c r="A452" s="257"/>
      <c r="B452" s="19"/>
      <c r="C452" s="48"/>
      <c r="D452" s="63" t="s">
        <v>61</v>
      </c>
      <c r="E452" s="47" t="s">
        <v>62</v>
      </c>
      <c r="F452" s="15" t="s">
        <v>50</v>
      </c>
      <c r="G452" s="46">
        <v>1</v>
      </c>
      <c r="H452" s="269">
        <v>2000</v>
      </c>
      <c r="I452" s="268">
        <v>2000</v>
      </c>
    </row>
    <row r="453" s="238" customFormat="1" ht="12.4" spans="1:9">
      <c r="A453" s="259"/>
      <c r="B453" s="73"/>
      <c r="C453" s="52"/>
      <c r="D453" s="63" t="s">
        <v>63</v>
      </c>
      <c r="E453" s="47" t="s">
        <v>64</v>
      </c>
      <c r="F453" s="15" t="s">
        <v>50</v>
      </c>
      <c r="G453" s="46">
        <v>1</v>
      </c>
      <c r="H453" s="269">
        <v>2000</v>
      </c>
      <c r="I453" s="268">
        <v>2000</v>
      </c>
    </row>
    <row r="454" s="238" customFormat="1" ht="12.35" spans="1:9">
      <c r="A454" s="14" t="s">
        <v>65</v>
      </c>
      <c r="B454" s="14"/>
      <c r="C454" s="14"/>
      <c r="D454" s="14"/>
      <c r="E454" s="14"/>
      <c r="F454" s="14"/>
      <c r="G454" s="14"/>
      <c r="H454" s="270"/>
      <c r="I454" s="270"/>
    </row>
    <row r="455" s="240" customFormat="1" ht="12.4" spans="1:9">
      <c r="A455" s="257">
        <v>28</v>
      </c>
      <c r="B455" s="19" t="s">
        <v>244</v>
      </c>
      <c r="C455" s="45" t="s">
        <v>27</v>
      </c>
      <c r="D455" s="255" t="s">
        <v>88</v>
      </c>
      <c r="E455" s="258" t="s">
        <v>163</v>
      </c>
      <c r="F455" s="255" t="s">
        <v>36</v>
      </c>
      <c r="G455" s="243">
        <v>1</v>
      </c>
      <c r="H455" s="268">
        <v>11000</v>
      </c>
      <c r="I455" s="268">
        <v>11000</v>
      </c>
    </row>
    <row r="456" s="240" customFormat="1" ht="12.4" spans="1:9">
      <c r="A456" s="257"/>
      <c r="B456" s="19"/>
      <c r="C456" s="48"/>
      <c r="D456" s="255" t="s">
        <v>181</v>
      </c>
      <c r="E456" s="258" t="s">
        <v>182</v>
      </c>
      <c r="F456" s="255" t="s">
        <v>36</v>
      </c>
      <c r="G456" s="243">
        <v>2</v>
      </c>
      <c r="H456" s="268">
        <v>4000</v>
      </c>
      <c r="I456" s="268">
        <v>8000</v>
      </c>
    </row>
    <row r="457" s="240" customFormat="1" ht="12.4" spans="1:9">
      <c r="A457" s="257"/>
      <c r="B457" s="19"/>
      <c r="C457" s="48"/>
      <c r="D457" s="255" t="s">
        <v>168</v>
      </c>
      <c r="E457" s="258" t="s">
        <v>173</v>
      </c>
      <c r="F457" s="255" t="s">
        <v>81</v>
      </c>
      <c r="G457" s="243">
        <v>1</v>
      </c>
      <c r="H457" s="268">
        <v>200</v>
      </c>
      <c r="I457" s="268">
        <v>200</v>
      </c>
    </row>
    <row r="458" s="240" customFormat="1" ht="37.15" spans="1:9">
      <c r="A458" s="257"/>
      <c r="B458" s="19"/>
      <c r="C458" s="48"/>
      <c r="D458" s="46" t="s">
        <v>67</v>
      </c>
      <c r="E458" s="258" t="s">
        <v>177</v>
      </c>
      <c r="F458" s="15" t="s">
        <v>33</v>
      </c>
      <c r="G458" s="265">
        <v>1</v>
      </c>
      <c r="H458" s="268">
        <v>2250</v>
      </c>
      <c r="I458" s="268">
        <v>2250</v>
      </c>
    </row>
    <row r="459" s="240" customFormat="1" ht="12.4" spans="1:9">
      <c r="A459" s="257"/>
      <c r="B459" s="19"/>
      <c r="C459" s="48"/>
      <c r="D459" s="255" t="s">
        <v>245</v>
      </c>
      <c r="E459" s="258" t="s">
        <v>246</v>
      </c>
      <c r="F459" s="255" t="s">
        <v>33</v>
      </c>
      <c r="G459" s="255">
        <v>1</v>
      </c>
      <c r="H459" s="267">
        <v>774</v>
      </c>
      <c r="I459" s="268">
        <v>774</v>
      </c>
    </row>
    <row r="460" s="240" customFormat="1" ht="99" spans="1:9">
      <c r="A460" s="257"/>
      <c r="B460" s="19"/>
      <c r="C460" s="48"/>
      <c r="D460" s="46" t="s">
        <v>174</v>
      </c>
      <c r="E460" s="258" t="s">
        <v>175</v>
      </c>
      <c r="F460" s="15" t="s">
        <v>43</v>
      </c>
      <c r="G460" s="266">
        <v>2</v>
      </c>
      <c r="H460" s="267">
        <v>117</v>
      </c>
      <c r="I460" s="268">
        <v>234</v>
      </c>
    </row>
    <row r="461" s="240" customFormat="1" ht="61.9" spans="1:9">
      <c r="A461" s="257"/>
      <c r="B461" s="19"/>
      <c r="C461" s="48"/>
      <c r="D461" s="46" t="s">
        <v>39</v>
      </c>
      <c r="E461" s="258" t="s">
        <v>176</v>
      </c>
      <c r="F461" s="15" t="s">
        <v>33</v>
      </c>
      <c r="G461" s="266">
        <v>1</v>
      </c>
      <c r="H461" s="267">
        <v>657</v>
      </c>
      <c r="I461" s="268">
        <v>657</v>
      </c>
    </row>
    <row r="462" s="240" customFormat="1" ht="24.75" spans="1:9">
      <c r="A462" s="257"/>
      <c r="B462" s="19"/>
      <c r="C462" s="48"/>
      <c r="D462" s="46" t="s">
        <v>44</v>
      </c>
      <c r="E462" s="258" t="s">
        <v>185</v>
      </c>
      <c r="F462" s="46" t="s">
        <v>46</v>
      </c>
      <c r="G462" s="266">
        <v>1</v>
      </c>
      <c r="H462" s="267">
        <v>720</v>
      </c>
      <c r="I462" s="268">
        <v>720</v>
      </c>
    </row>
    <row r="463" s="240" customFormat="1" ht="24.75" spans="1:9">
      <c r="A463" s="257"/>
      <c r="B463" s="19"/>
      <c r="C463" s="52"/>
      <c r="D463" s="46" t="s">
        <v>186</v>
      </c>
      <c r="E463" s="258" t="s">
        <v>187</v>
      </c>
      <c r="F463" s="15" t="s">
        <v>36</v>
      </c>
      <c r="G463" s="266">
        <v>1</v>
      </c>
      <c r="H463" s="267">
        <v>1350</v>
      </c>
      <c r="I463" s="268">
        <v>1350</v>
      </c>
    </row>
    <row r="464" s="238" customFormat="1" ht="12.4" spans="1:9">
      <c r="A464" s="257"/>
      <c r="B464" s="19"/>
      <c r="C464" s="45" t="s">
        <v>47</v>
      </c>
      <c r="D464" s="49" t="s">
        <v>48</v>
      </c>
      <c r="E464" s="47" t="s">
        <v>49</v>
      </c>
      <c r="F464" s="15" t="s">
        <v>50</v>
      </c>
      <c r="G464" s="46">
        <v>1</v>
      </c>
      <c r="H464" s="269"/>
      <c r="I464" s="269">
        <v>4000</v>
      </c>
    </row>
    <row r="465" s="238" customFormat="1" ht="12.4" spans="1:9">
      <c r="A465" s="257"/>
      <c r="B465" s="19"/>
      <c r="C465" s="48"/>
      <c r="D465" s="250"/>
      <c r="E465" s="47" t="s">
        <v>51</v>
      </c>
      <c r="F465" s="15" t="s">
        <v>50</v>
      </c>
      <c r="G465" s="46">
        <v>1</v>
      </c>
      <c r="H465" s="269"/>
      <c r="I465" s="269">
        <v>4000</v>
      </c>
    </row>
    <row r="466" s="238" customFormat="1" ht="12.4" spans="1:9">
      <c r="A466" s="257"/>
      <c r="B466" s="19"/>
      <c r="C466" s="48"/>
      <c r="D466" s="250"/>
      <c r="E466" s="47" t="s">
        <v>52</v>
      </c>
      <c r="F466" s="15" t="s">
        <v>50</v>
      </c>
      <c r="G466" s="46">
        <v>1</v>
      </c>
      <c r="H466" s="269"/>
      <c r="I466" s="269">
        <v>12000</v>
      </c>
    </row>
    <row r="467" s="238" customFormat="1" ht="12.4" spans="1:9">
      <c r="A467" s="257"/>
      <c r="B467" s="19"/>
      <c r="C467" s="48"/>
      <c r="D467" s="250"/>
      <c r="E467" s="47" t="s">
        <v>53</v>
      </c>
      <c r="F467" s="15" t="s">
        <v>50</v>
      </c>
      <c r="G467" s="46">
        <v>1</v>
      </c>
      <c r="H467" s="269"/>
      <c r="I467" s="269">
        <v>9000</v>
      </c>
    </row>
    <row r="468" s="238" customFormat="1" ht="12.4" spans="1:9">
      <c r="A468" s="257"/>
      <c r="B468" s="19"/>
      <c r="C468" s="48"/>
      <c r="D468" s="250"/>
      <c r="E468" s="47" t="s">
        <v>54</v>
      </c>
      <c r="F468" s="15" t="s">
        <v>50</v>
      </c>
      <c r="G468" s="46">
        <v>1</v>
      </c>
      <c r="H468" s="269"/>
      <c r="I468" s="269">
        <v>10000</v>
      </c>
    </row>
    <row r="469" s="238" customFormat="1" ht="12.4" spans="1:9">
      <c r="A469" s="257"/>
      <c r="B469" s="19"/>
      <c r="C469" s="48"/>
      <c r="D469" s="250"/>
      <c r="E469" s="47" t="s">
        <v>55</v>
      </c>
      <c r="F469" s="15" t="s">
        <v>50</v>
      </c>
      <c r="G469" s="46">
        <v>1</v>
      </c>
      <c r="H469" s="269"/>
      <c r="I469" s="269">
        <v>17250</v>
      </c>
    </row>
    <row r="470" s="238" customFormat="1" ht="24.75" spans="1:9">
      <c r="A470" s="257"/>
      <c r="B470" s="19"/>
      <c r="C470" s="45" t="s">
        <v>58</v>
      </c>
      <c r="D470" s="63" t="s">
        <v>59</v>
      </c>
      <c r="E470" s="47" t="s">
        <v>60</v>
      </c>
      <c r="F470" s="15" t="s">
        <v>50</v>
      </c>
      <c r="G470" s="46">
        <v>1</v>
      </c>
      <c r="H470" s="269">
        <v>3000</v>
      </c>
      <c r="I470" s="268">
        <v>3000</v>
      </c>
    </row>
    <row r="471" s="238" customFormat="1" ht="12.4" spans="1:9">
      <c r="A471" s="257"/>
      <c r="B471" s="19"/>
      <c r="C471" s="48"/>
      <c r="D471" s="63" t="s">
        <v>61</v>
      </c>
      <c r="E471" s="47" t="s">
        <v>62</v>
      </c>
      <c r="F471" s="15" t="s">
        <v>50</v>
      </c>
      <c r="G471" s="46">
        <v>1</v>
      </c>
      <c r="H471" s="269">
        <v>2000</v>
      </c>
      <c r="I471" s="268">
        <v>2000</v>
      </c>
    </row>
    <row r="472" s="238" customFormat="1" ht="12.4" spans="1:9">
      <c r="A472" s="259"/>
      <c r="B472" s="73"/>
      <c r="C472" s="52"/>
      <c r="D472" s="63" t="s">
        <v>63</v>
      </c>
      <c r="E472" s="47" t="s">
        <v>64</v>
      </c>
      <c r="F472" s="15" t="s">
        <v>50</v>
      </c>
      <c r="G472" s="46">
        <v>1</v>
      </c>
      <c r="H472" s="269">
        <v>2000</v>
      </c>
      <c r="I472" s="268">
        <v>2000</v>
      </c>
    </row>
    <row r="473" s="238" customFormat="1" ht="12.35" spans="1:9">
      <c r="A473" s="14" t="s">
        <v>65</v>
      </c>
      <c r="B473" s="14"/>
      <c r="C473" s="14"/>
      <c r="D473" s="14"/>
      <c r="E473" s="14"/>
      <c r="F473" s="14"/>
      <c r="G473" s="14"/>
      <c r="H473" s="270"/>
      <c r="I473" s="270"/>
    </row>
    <row r="474" s="238" customFormat="1" ht="12.4" spans="1:9">
      <c r="A474" s="257">
        <v>29</v>
      </c>
      <c r="B474" s="19" t="s">
        <v>247</v>
      </c>
      <c r="C474" s="45" t="s">
        <v>27</v>
      </c>
      <c r="D474" s="255" t="s">
        <v>248</v>
      </c>
      <c r="E474" s="271" t="s">
        <v>163</v>
      </c>
      <c r="F474" s="255" t="s">
        <v>36</v>
      </c>
      <c r="G474" s="243">
        <v>1</v>
      </c>
      <c r="H474" s="268">
        <v>11700</v>
      </c>
      <c r="I474" s="268">
        <v>11700</v>
      </c>
    </row>
    <row r="475" s="238" customFormat="1" ht="24.75" spans="1:9">
      <c r="A475" s="257"/>
      <c r="B475" s="19"/>
      <c r="C475" s="48"/>
      <c r="D475" s="255" t="s">
        <v>204</v>
      </c>
      <c r="E475" s="271" t="s">
        <v>249</v>
      </c>
      <c r="F475" s="255" t="s">
        <v>36</v>
      </c>
      <c r="G475" s="243">
        <v>1</v>
      </c>
      <c r="H475" s="268">
        <v>900</v>
      </c>
      <c r="I475" s="268">
        <v>900</v>
      </c>
    </row>
    <row r="476" s="238" customFormat="1" ht="24.75" spans="1:9">
      <c r="A476" s="257"/>
      <c r="B476" s="19"/>
      <c r="C476" s="48"/>
      <c r="D476" s="255" t="s">
        <v>250</v>
      </c>
      <c r="E476" s="271" t="s">
        <v>251</v>
      </c>
      <c r="F476" s="255" t="s">
        <v>36</v>
      </c>
      <c r="G476" s="243">
        <v>1</v>
      </c>
      <c r="H476" s="268">
        <v>11000</v>
      </c>
      <c r="I476" s="268">
        <v>11000</v>
      </c>
    </row>
    <row r="477" s="238" customFormat="1" ht="24.75" spans="1:9">
      <c r="A477" s="257"/>
      <c r="B477" s="19"/>
      <c r="C477" s="48"/>
      <c r="D477" s="255" t="s">
        <v>164</v>
      </c>
      <c r="E477" s="258" t="s">
        <v>252</v>
      </c>
      <c r="F477" s="255" t="s">
        <v>81</v>
      </c>
      <c r="G477" s="243">
        <v>1</v>
      </c>
      <c r="H477" s="268">
        <v>1800</v>
      </c>
      <c r="I477" s="268">
        <v>1800</v>
      </c>
    </row>
    <row r="478" s="238" customFormat="1" ht="12.4" spans="1:9">
      <c r="A478" s="257"/>
      <c r="B478" s="19"/>
      <c r="C478" s="48"/>
      <c r="D478" s="255" t="s">
        <v>168</v>
      </c>
      <c r="E478" s="258" t="s">
        <v>173</v>
      </c>
      <c r="F478" s="255" t="s">
        <v>81</v>
      </c>
      <c r="G478" s="243">
        <v>1</v>
      </c>
      <c r="H478" s="268">
        <v>200</v>
      </c>
      <c r="I478" s="268">
        <v>200</v>
      </c>
    </row>
    <row r="479" s="238" customFormat="1" ht="37.15" spans="1:9">
      <c r="A479" s="257"/>
      <c r="B479" s="19"/>
      <c r="C479" s="48"/>
      <c r="D479" s="46" t="s">
        <v>67</v>
      </c>
      <c r="E479" s="258" t="s">
        <v>253</v>
      </c>
      <c r="F479" s="15" t="s">
        <v>33</v>
      </c>
      <c r="G479" s="265">
        <v>1</v>
      </c>
      <c r="H479" s="268">
        <v>550</v>
      </c>
      <c r="I479" s="268">
        <v>550</v>
      </c>
    </row>
    <row r="480" s="238" customFormat="1" ht="24.75" spans="1:9">
      <c r="A480" s="257"/>
      <c r="B480" s="19"/>
      <c r="C480" s="48"/>
      <c r="D480" s="46" t="s">
        <v>44</v>
      </c>
      <c r="E480" s="258" t="s">
        <v>185</v>
      </c>
      <c r="F480" s="46" t="s">
        <v>46</v>
      </c>
      <c r="G480" s="265">
        <v>1</v>
      </c>
      <c r="H480" s="268">
        <v>700</v>
      </c>
      <c r="I480" s="268">
        <v>700</v>
      </c>
    </row>
    <row r="481" s="238" customFormat="1" ht="24.75" spans="1:9">
      <c r="A481" s="257"/>
      <c r="B481" s="19"/>
      <c r="C481" s="52"/>
      <c r="D481" s="46" t="s">
        <v>186</v>
      </c>
      <c r="E481" s="258" t="s">
        <v>187</v>
      </c>
      <c r="F481" s="15" t="s">
        <v>36</v>
      </c>
      <c r="G481" s="266">
        <v>1</v>
      </c>
      <c r="H481" s="267">
        <v>1350</v>
      </c>
      <c r="I481" s="268">
        <v>1350</v>
      </c>
    </row>
    <row r="482" s="238" customFormat="1" ht="12.4" spans="1:9">
      <c r="A482" s="257"/>
      <c r="B482" s="19"/>
      <c r="C482" s="45" t="s">
        <v>47</v>
      </c>
      <c r="D482" s="49" t="s">
        <v>48</v>
      </c>
      <c r="E482" s="246" t="s">
        <v>49</v>
      </c>
      <c r="F482" s="15" t="s">
        <v>50</v>
      </c>
      <c r="G482" s="243">
        <v>1</v>
      </c>
      <c r="H482" s="269"/>
      <c r="I482" s="269">
        <v>4000</v>
      </c>
    </row>
    <row r="483" s="238" customFormat="1" ht="12.4" spans="1:9">
      <c r="A483" s="257"/>
      <c r="B483" s="19"/>
      <c r="C483" s="48"/>
      <c r="D483" s="250"/>
      <c r="E483" s="246" t="s">
        <v>53</v>
      </c>
      <c r="F483" s="15" t="s">
        <v>50</v>
      </c>
      <c r="G483" s="243">
        <v>1</v>
      </c>
      <c r="H483" s="268"/>
      <c r="I483" s="268">
        <v>11000</v>
      </c>
    </row>
    <row r="484" s="238" customFormat="1" ht="12.4" spans="1:9">
      <c r="A484" s="257"/>
      <c r="B484" s="19"/>
      <c r="C484" s="48"/>
      <c r="D484" s="250"/>
      <c r="E484" s="246" t="s">
        <v>75</v>
      </c>
      <c r="F484" s="15" t="s">
        <v>50</v>
      </c>
      <c r="G484" s="243">
        <v>1</v>
      </c>
      <c r="H484" s="268"/>
      <c r="I484" s="268">
        <v>10000</v>
      </c>
    </row>
    <row r="485" s="238" customFormat="1" ht="12.4" spans="1:9">
      <c r="A485" s="257"/>
      <c r="B485" s="19"/>
      <c r="C485" s="48"/>
      <c r="D485" s="250"/>
      <c r="E485" s="47" t="s">
        <v>74</v>
      </c>
      <c r="F485" s="15" t="s">
        <v>50</v>
      </c>
      <c r="G485" s="46">
        <v>1</v>
      </c>
      <c r="H485" s="269"/>
      <c r="I485" s="269">
        <v>7100</v>
      </c>
    </row>
    <row r="486" s="238" customFormat="1" ht="12.4" spans="1:9">
      <c r="A486" s="257"/>
      <c r="B486" s="19"/>
      <c r="C486" s="48"/>
      <c r="D486" s="250"/>
      <c r="E486" s="47" t="s">
        <v>57</v>
      </c>
      <c r="F486" s="15" t="s">
        <v>50</v>
      </c>
      <c r="G486" s="46">
        <v>1</v>
      </c>
      <c r="H486" s="269"/>
      <c r="I486" s="269">
        <v>4000</v>
      </c>
    </row>
    <row r="487" s="238" customFormat="1" ht="12.4" spans="1:9">
      <c r="A487" s="257"/>
      <c r="B487" s="19"/>
      <c r="C487" s="48"/>
      <c r="D487" s="250"/>
      <c r="E487" s="47" t="s">
        <v>54</v>
      </c>
      <c r="F487" s="15" t="s">
        <v>50</v>
      </c>
      <c r="G487" s="46">
        <v>1</v>
      </c>
      <c r="H487" s="269"/>
      <c r="I487" s="269">
        <v>13000</v>
      </c>
    </row>
    <row r="488" s="238" customFormat="1" ht="24.75" spans="1:9">
      <c r="A488" s="257"/>
      <c r="B488" s="19"/>
      <c r="C488" s="45" t="s">
        <v>58</v>
      </c>
      <c r="D488" s="46" t="s">
        <v>59</v>
      </c>
      <c r="E488" s="47" t="s">
        <v>60</v>
      </c>
      <c r="F488" s="15" t="s">
        <v>50</v>
      </c>
      <c r="G488" s="46">
        <v>1</v>
      </c>
      <c r="H488" s="269">
        <v>3000</v>
      </c>
      <c r="I488" s="268">
        <v>3000</v>
      </c>
    </row>
    <row r="489" s="238" customFormat="1" ht="12.4" spans="1:9">
      <c r="A489" s="257"/>
      <c r="B489" s="19"/>
      <c r="C489" s="48"/>
      <c r="D489" s="63" t="s">
        <v>61</v>
      </c>
      <c r="E489" s="47" t="s">
        <v>62</v>
      </c>
      <c r="F489" s="15" t="s">
        <v>50</v>
      </c>
      <c r="G489" s="46">
        <v>1</v>
      </c>
      <c r="H489" s="269">
        <v>2000</v>
      </c>
      <c r="I489" s="268">
        <v>2000</v>
      </c>
    </row>
    <row r="490" s="238" customFormat="1" ht="12.4" spans="1:9">
      <c r="A490" s="259"/>
      <c r="B490" s="73"/>
      <c r="C490" s="52"/>
      <c r="D490" s="63" t="s">
        <v>63</v>
      </c>
      <c r="E490" s="47" t="s">
        <v>64</v>
      </c>
      <c r="F490" s="15" t="s">
        <v>50</v>
      </c>
      <c r="G490" s="46">
        <v>1</v>
      </c>
      <c r="H490" s="269">
        <v>1000</v>
      </c>
      <c r="I490" s="268">
        <v>1000</v>
      </c>
    </row>
    <row r="491" s="238" customFormat="1" ht="12.35" spans="1:9">
      <c r="A491" s="14" t="s">
        <v>65</v>
      </c>
      <c r="B491" s="14"/>
      <c r="C491" s="14"/>
      <c r="D491" s="14"/>
      <c r="E491" s="14"/>
      <c r="F491" s="14"/>
      <c r="G491" s="14"/>
      <c r="H491" s="270"/>
      <c r="I491" s="270"/>
    </row>
    <row r="492" s="238" customFormat="1" ht="12.4" spans="1:9">
      <c r="A492" s="257">
        <v>30</v>
      </c>
      <c r="B492" s="19" t="s">
        <v>254</v>
      </c>
      <c r="C492" s="45" t="s">
        <v>27</v>
      </c>
      <c r="D492" s="255" t="s">
        <v>88</v>
      </c>
      <c r="E492" s="258" t="s">
        <v>163</v>
      </c>
      <c r="F492" s="255" t="s">
        <v>36</v>
      </c>
      <c r="G492" s="243">
        <v>1</v>
      </c>
      <c r="H492" s="268">
        <v>12000</v>
      </c>
      <c r="I492" s="268">
        <v>12000</v>
      </c>
    </row>
    <row r="493" s="238" customFormat="1" ht="24.75" spans="1:9">
      <c r="A493" s="257"/>
      <c r="B493" s="19"/>
      <c r="C493" s="48"/>
      <c r="D493" s="255" t="s">
        <v>255</v>
      </c>
      <c r="E493" s="258" t="s">
        <v>256</v>
      </c>
      <c r="F493" s="255" t="s">
        <v>36</v>
      </c>
      <c r="G493" s="243">
        <v>1</v>
      </c>
      <c r="H493" s="268">
        <v>41000</v>
      </c>
      <c r="I493" s="268">
        <v>41000</v>
      </c>
    </row>
    <row r="494" s="238" customFormat="1" ht="24.75" spans="1:9">
      <c r="A494" s="257"/>
      <c r="B494" s="19"/>
      <c r="C494" s="48"/>
      <c r="D494" s="255" t="s">
        <v>257</v>
      </c>
      <c r="E494" s="258" t="s">
        <v>258</v>
      </c>
      <c r="F494" s="255" t="s">
        <v>36</v>
      </c>
      <c r="G494" s="243">
        <v>1</v>
      </c>
      <c r="H494" s="268">
        <v>29250</v>
      </c>
      <c r="I494" s="268">
        <v>29250</v>
      </c>
    </row>
    <row r="495" s="238" customFormat="1" ht="12.4" spans="1:9">
      <c r="A495" s="257"/>
      <c r="B495" s="19"/>
      <c r="C495" s="48"/>
      <c r="D495" s="255" t="s">
        <v>168</v>
      </c>
      <c r="E495" s="258" t="s">
        <v>173</v>
      </c>
      <c r="F495" s="255" t="s">
        <v>81</v>
      </c>
      <c r="G495" s="243">
        <v>1</v>
      </c>
      <c r="H495" s="268">
        <v>200</v>
      </c>
      <c r="I495" s="268">
        <v>200</v>
      </c>
    </row>
    <row r="496" s="238" customFormat="1" ht="24.75" spans="1:9">
      <c r="A496" s="257"/>
      <c r="B496" s="19"/>
      <c r="C496" s="48"/>
      <c r="D496" s="46" t="s">
        <v>44</v>
      </c>
      <c r="E496" s="258" t="s">
        <v>185</v>
      </c>
      <c r="F496" s="46" t="s">
        <v>46</v>
      </c>
      <c r="G496" s="265">
        <v>1</v>
      </c>
      <c r="H496" s="268">
        <v>1400</v>
      </c>
      <c r="I496" s="268">
        <v>1400</v>
      </c>
    </row>
    <row r="497" s="238" customFormat="1" ht="24.75" spans="1:9">
      <c r="A497" s="257"/>
      <c r="B497" s="19"/>
      <c r="C497" s="48"/>
      <c r="D497" s="46" t="s">
        <v>186</v>
      </c>
      <c r="E497" s="258" t="s">
        <v>187</v>
      </c>
      <c r="F497" s="15" t="s">
        <v>36</v>
      </c>
      <c r="G497" s="266">
        <v>1</v>
      </c>
      <c r="H497" s="267">
        <v>1350</v>
      </c>
      <c r="I497" s="268">
        <v>1350</v>
      </c>
    </row>
    <row r="498" s="238" customFormat="1" ht="24.75" spans="1:9">
      <c r="A498" s="257"/>
      <c r="B498" s="19"/>
      <c r="C498" s="45" t="s">
        <v>58</v>
      </c>
      <c r="D498" s="63" t="s">
        <v>59</v>
      </c>
      <c r="E498" s="47" t="s">
        <v>60</v>
      </c>
      <c r="F498" s="15" t="s">
        <v>50</v>
      </c>
      <c r="G498" s="46">
        <v>1</v>
      </c>
      <c r="H498" s="269">
        <v>3000</v>
      </c>
      <c r="I498" s="268">
        <v>3000</v>
      </c>
    </row>
    <row r="499" s="238" customFormat="1" ht="12.4" spans="1:9">
      <c r="A499" s="257"/>
      <c r="B499" s="19"/>
      <c r="C499" s="48"/>
      <c r="D499" s="63" t="s">
        <v>61</v>
      </c>
      <c r="E499" s="47" t="s">
        <v>62</v>
      </c>
      <c r="F499" s="15" t="s">
        <v>50</v>
      </c>
      <c r="G499" s="46">
        <v>1</v>
      </c>
      <c r="H499" s="269">
        <v>2000</v>
      </c>
      <c r="I499" s="268">
        <v>2000</v>
      </c>
    </row>
    <row r="500" s="238" customFormat="1" ht="12.4" spans="1:9">
      <c r="A500" s="259"/>
      <c r="B500" s="73"/>
      <c r="C500" s="52"/>
      <c r="D500" s="63" t="s">
        <v>63</v>
      </c>
      <c r="E500" s="47" t="s">
        <v>64</v>
      </c>
      <c r="F500" s="15" t="s">
        <v>50</v>
      </c>
      <c r="G500" s="46">
        <v>1</v>
      </c>
      <c r="H500" s="269">
        <v>2000</v>
      </c>
      <c r="I500" s="268">
        <v>2000</v>
      </c>
    </row>
    <row r="501" s="238" customFormat="1" ht="12.35" spans="1:9">
      <c r="A501" s="14" t="s">
        <v>65</v>
      </c>
      <c r="B501" s="14"/>
      <c r="C501" s="14"/>
      <c r="D501" s="14"/>
      <c r="E501" s="14"/>
      <c r="F501" s="14"/>
      <c r="G501" s="14"/>
      <c r="H501" s="196"/>
      <c r="I501" s="196"/>
    </row>
    <row r="502" s="238" customFormat="1" ht="12.4" spans="1:9">
      <c r="A502" s="257">
        <v>31</v>
      </c>
      <c r="B502" s="19" t="s">
        <v>259</v>
      </c>
      <c r="C502" s="45" t="s">
        <v>27</v>
      </c>
      <c r="D502" s="255" t="s">
        <v>88</v>
      </c>
      <c r="E502" s="258" t="s">
        <v>163</v>
      </c>
      <c r="F502" s="255" t="s">
        <v>36</v>
      </c>
      <c r="G502" s="255">
        <v>1</v>
      </c>
      <c r="H502" s="268">
        <v>12000</v>
      </c>
      <c r="I502" s="268">
        <v>12000</v>
      </c>
    </row>
    <row r="503" s="238" customFormat="1" ht="12.4" spans="1:9">
      <c r="A503" s="257"/>
      <c r="B503" s="19"/>
      <c r="C503" s="48"/>
      <c r="D503" s="255" t="s">
        <v>260</v>
      </c>
      <c r="E503" s="258" t="s">
        <v>261</v>
      </c>
      <c r="F503" s="255" t="s">
        <v>36</v>
      </c>
      <c r="G503" s="255">
        <v>1</v>
      </c>
      <c r="H503" s="268">
        <v>33200</v>
      </c>
      <c r="I503" s="268">
        <v>33200</v>
      </c>
    </row>
    <row r="504" s="238" customFormat="1" ht="12.4" spans="1:9">
      <c r="A504" s="257"/>
      <c r="B504" s="19"/>
      <c r="C504" s="48"/>
      <c r="D504" s="255" t="s">
        <v>262</v>
      </c>
      <c r="E504" s="258" t="s">
        <v>263</v>
      </c>
      <c r="F504" s="255" t="s">
        <v>264</v>
      </c>
      <c r="G504" s="255">
        <v>12</v>
      </c>
      <c r="H504" s="268">
        <v>400</v>
      </c>
      <c r="I504" s="268">
        <v>4800</v>
      </c>
    </row>
    <row r="505" s="238" customFormat="1" ht="12.4" spans="1:9">
      <c r="A505" s="257"/>
      <c r="B505" s="19"/>
      <c r="C505" s="48"/>
      <c r="D505" s="255" t="s">
        <v>168</v>
      </c>
      <c r="E505" s="258" t="s">
        <v>173</v>
      </c>
      <c r="F505" s="255" t="s">
        <v>81</v>
      </c>
      <c r="G505" s="255">
        <v>1</v>
      </c>
      <c r="H505" s="268">
        <v>200</v>
      </c>
      <c r="I505" s="268">
        <v>200</v>
      </c>
    </row>
    <row r="506" s="238" customFormat="1" ht="24.75" spans="1:9">
      <c r="A506" s="257"/>
      <c r="B506" s="19"/>
      <c r="C506" s="45" t="s">
        <v>58</v>
      </c>
      <c r="D506" s="63" t="s">
        <v>59</v>
      </c>
      <c r="E506" s="47" t="s">
        <v>60</v>
      </c>
      <c r="F506" s="15" t="s">
        <v>50</v>
      </c>
      <c r="G506" s="46">
        <v>1</v>
      </c>
      <c r="H506" s="268">
        <v>3000</v>
      </c>
      <c r="I506" s="268">
        <v>3000</v>
      </c>
    </row>
    <row r="507" s="238" customFormat="1" ht="12.4" spans="1:9">
      <c r="A507" s="257"/>
      <c r="B507" s="19"/>
      <c r="C507" s="48"/>
      <c r="D507" s="63" t="s">
        <v>61</v>
      </c>
      <c r="E507" s="47" t="s">
        <v>62</v>
      </c>
      <c r="F507" s="15" t="s">
        <v>50</v>
      </c>
      <c r="G507" s="46">
        <v>1</v>
      </c>
      <c r="H507" s="268">
        <v>2000</v>
      </c>
      <c r="I507" s="268">
        <v>2000</v>
      </c>
    </row>
    <row r="508" s="238" customFormat="1" ht="12.4" spans="1:9">
      <c r="A508" s="259"/>
      <c r="B508" s="73"/>
      <c r="C508" s="52"/>
      <c r="D508" s="63" t="s">
        <v>63</v>
      </c>
      <c r="E508" s="47" t="s">
        <v>64</v>
      </c>
      <c r="F508" s="15" t="s">
        <v>50</v>
      </c>
      <c r="G508" s="46">
        <v>1</v>
      </c>
      <c r="H508" s="268">
        <v>2000</v>
      </c>
      <c r="I508" s="268">
        <v>2000</v>
      </c>
    </row>
    <row r="509" s="238" customFormat="1" ht="12.35" spans="1:9">
      <c r="A509" s="14" t="s">
        <v>65</v>
      </c>
      <c r="B509" s="14"/>
      <c r="C509" s="14"/>
      <c r="D509" s="14"/>
      <c r="E509" s="14"/>
      <c r="F509" s="14"/>
      <c r="G509" s="14"/>
      <c r="H509" s="196"/>
      <c r="I509" s="196"/>
    </row>
    <row r="510" s="238" customFormat="1" ht="12.4" spans="1:9">
      <c r="A510" s="257">
        <v>32</v>
      </c>
      <c r="B510" s="19" t="s">
        <v>265</v>
      </c>
      <c r="C510" s="45" t="s">
        <v>27</v>
      </c>
      <c r="D510" s="255" t="s">
        <v>88</v>
      </c>
      <c r="E510" s="258" t="s">
        <v>163</v>
      </c>
      <c r="F510" s="255" t="s">
        <v>36</v>
      </c>
      <c r="G510" s="255">
        <v>1</v>
      </c>
      <c r="H510" s="268">
        <v>19000</v>
      </c>
      <c r="I510" s="268">
        <v>19000</v>
      </c>
    </row>
    <row r="511" s="238" customFormat="1" ht="12.4" spans="1:9">
      <c r="A511" s="257"/>
      <c r="B511" s="19"/>
      <c r="C511" s="48"/>
      <c r="D511" s="255" t="s">
        <v>266</v>
      </c>
      <c r="E511" s="258" t="s">
        <v>267</v>
      </c>
      <c r="F511" s="255" t="s">
        <v>36</v>
      </c>
      <c r="G511" s="255">
        <v>1</v>
      </c>
      <c r="H511" s="268">
        <v>52800</v>
      </c>
      <c r="I511" s="268">
        <v>52800</v>
      </c>
    </row>
    <row r="512" s="238" customFormat="1" ht="12.4" spans="1:9">
      <c r="A512" s="257"/>
      <c r="B512" s="19"/>
      <c r="C512" s="48"/>
      <c r="D512" s="255" t="s">
        <v>168</v>
      </c>
      <c r="E512" s="258" t="s">
        <v>173</v>
      </c>
      <c r="F512" s="255" t="s">
        <v>81</v>
      </c>
      <c r="G512" s="255">
        <v>1</v>
      </c>
      <c r="H512" s="268">
        <v>200</v>
      </c>
      <c r="I512" s="268">
        <v>200</v>
      </c>
    </row>
    <row r="513" s="238" customFormat="1" ht="12.4" spans="1:9">
      <c r="A513" s="257"/>
      <c r="B513" s="19"/>
      <c r="C513" s="48"/>
      <c r="D513" s="255" t="s">
        <v>268</v>
      </c>
      <c r="E513" s="258" t="s">
        <v>269</v>
      </c>
      <c r="F513" s="255" t="s">
        <v>36</v>
      </c>
      <c r="G513" s="255">
        <v>1</v>
      </c>
      <c r="H513" s="268">
        <v>5760</v>
      </c>
      <c r="I513" s="268">
        <v>5760</v>
      </c>
    </row>
    <row r="514" s="238" customFormat="1" ht="24.75" spans="1:9">
      <c r="A514" s="257"/>
      <c r="B514" s="19"/>
      <c r="C514" s="48"/>
      <c r="D514" s="46" t="s">
        <v>186</v>
      </c>
      <c r="E514" s="258" t="s">
        <v>187</v>
      </c>
      <c r="F514" s="15" t="s">
        <v>36</v>
      </c>
      <c r="G514" s="266">
        <v>1</v>
      </c>
      <c r="H514" s="268">
        <v>1440</v>
      </c>
      <c r="I514" s="268">
        <v>1440</v>
      </c>
    </row>
    <row r="515" s="238" customFormat="1" ht="24.75" spans="1:9">
      <c r="A515" s="257"/>
      <c r="B515" s="19"/>
      <c r="C515" s="45" t="s">
        <v>58</v>
      </c>
      <c r="D515" s="63" t="s">
        <v>59</v>
      </c>
      <c r="E515" s="47" t="s">
        <v>60</v>
      </c>
      <c r="F515" s="15" t="s">
        <v>50</v>
      </c>
      <c r="G515" s="46">
        <v>1</v>
      </c>
      <c r="H515" s="268">
        <v>3000</v>
      </c>
      <c r="I515" s="268">
        <v>3000</v>
      </c>
    </row>
    <row r="516" s="238" customFormat="1" ht="12.4" spans="1:9">
      <c r="A516" s="257"/>
      <c r="B516" s="19"/>
      <c r="C516" s="48"/>
      <c r="D516" s="63" t="s">
        <v>61</v>
      </c>
      <c r="E516" s="47" t="s">
        <v>62</v>
      </c>
      <c r="F516" s="15" t="s">
        <v>50</v>
      </c>
      <c r="G516" s="46">
        <v>1</v>
      </c>
      <c r="H516" s="268">
        <v>2000</v>
      </c>
      <c r="I516" s="268">
        <v>2000</v>
      </c>
    </row>
    <row r="517" s="238" customFormat="1" ht="12.4" spans="1:9">
      <c r="A517" s="259"/>
      <c r="B517" s="73"/>
      <c r="C517" s="52"/>
      <c r="D517" s="63" t="s">
        <v>63</v>
      </c>
      <c r="E517" s="47" t="s">
        <v>64</v>
      </c>
      <c r="F517" s="15" t="s">
        <v>50</v>
      </c>
      <c r="G517" s="46">
        <v>1</v>
      </c>
      <c r="H517" s="268">
        <v>2000</v>
      </c>
      <c r="I517" s="268">
        <v>2000</v>
      </c>
    </row>
    <row r="518" s="238" customFormat="1" ht="12.35" spans="1:9">
      <c r="A518" s="14" t="s">
        <v>65</v>
      </c>
      <c r="B518" s="14"/>
      <c r="C518" s="14"/>
      <c r="D518" s="14"/>
      <c r="E518" s="14"/>
      <c r="F518" s="14"/>
      <c r="G518" s="14"/>
      <c r="H518" s="196"/>
      <c r="I518" s="196"/>
    </row>
    <row r="519" s="238" customFormat="1" ht="12.4" spans="1:9">
      <c r="A519" s="257">
        <v>33</v>
      </c>
      <c r="B519" s="19" t="s">
        <v>270</v>
      </c>
      <c r="C519" s="45" t="s">
        <v>27</v>
      </c>
      <c r="D519" s="255" t="s">
        <v>248</v>
      </c>
      <c r="E519" s="271" t="s">
        <v>163</v>
      </c>
      <c r="F519" s="255" t="s">
        <v>36</v>
      </c>
      <c r="G519" s="255">
        <v>1</v>
      </c>
      <c r="H519" s="268">
        <v>15500</v>
      </c>
      <c r="I519" s="268">
        <v>15500</v>
      </c>
    </row>
    <row r="520" s="238" customFormat="1" ht="24.75" spans="1:9">
      <c r="A520" s="257"/>
      <c r="B520" s="19"/>
      <c r="C520" s="48"/>
      <c r="D520" s="255" t="s">
        <v>271</v>
      </c>
      <c r="E520" s="258" t="s">
        <v>272</v>
      </c>
      <c r="F520" s="255" t="s">
        <v>81</v>
      </c>
      <c r="G520" s="255">
        <v>2</v>
      </c>
      <c r="H520" s="268">
        <v>6500</v>
      </c>
      <c r="I520" s="268">
        <v>13000</v>
      </c>
    </row>
    <row r="521" s="238" customFormat="1" ht="24.75" spans="1:9">
      <c r="A521" s="257"/>
      <c r="B521" s="19"/>
      <c r="C521" s="48"/>
      <c r="D521" s="255" t="s">
        <v>273</v>
      </c>
      <c r="E521" s="258" t="s">
        <v>274</v>
      </c>
      <c r="F521" s="255" t="s">
        <v>36</v>
      </c>
      <c r="G521" s="255">
        <v>1</v>
      </c>
      <c r="H521" s="268">
        <v>13569</v>
      </c>
      <c r="I521" s="268">
        <v>13569</v>
      </c>
    </row>
    <row r="522" s="238" customFormat="1" ht="12.4" spans="1:9">
      <c r="A522" s="257"/>
      <c r="B522" s="19"/>
      <c r="C522" s="48"/>
      <c r="D522" s="255" t="s">
        <v>168</v>
      </c>
      <c r="E522" s="258" t="s">
        <v>173</v>
      </c>
      <c r="F522" s="255" t="s">
        <v>81</v>
      </c>
      <c r="G522" s="255">
        <v>1</v>
      </c>
      <c r="H522" s="268">
        <v>200</v>
      </c>
      <c r="I522" s="268">
        <v>200</v>
      </c>
    </row>
    <row r="523" s="238" customFormat="1" ht="24.75" spans="1:9">
      <c r="A523" s="257"/>
      <c r="B523" s="19"/>
      <c r="C523" s="48"/>
      <c r="D523" s="46" t="s">
        <v>186</v>
      </c>
      <c r="E523" s="258" t="s">
        <v>187</v>
      </c>
      <c r="F523" s="15" t="s">
        <v>36</v>
      </c>
      <c r="G523" s="266">
        <v>1</v>
      </c>
      <c r="H523" s="268">
        <v>1455</v>
      </c>
      <c r="I523" s="268">
        <v>1455</v>
      </c>
    </row>
    <row r="524" s="238" customFormat="1" ht="24.75" spans="1:9">
      <c r="A524" s="257"/>
      <c r="B524" s="19"/>
      <c r="C524" s="45" t="s">
        <v>58</v>
      </c>
      <c r="D524" s="63" t="s">
        <v>59</v>
      </c>
      <c r="E524" s="47" t="s">
        <v>60</v>
      </c>
      <c r="F524" s="15" t="s">
        <v>50</v>
      </c>
      <c r="G524" s="46">
        <v>1</v>
      </c>
      <c r="H524" s="268">
        <v>3000</v>
      </c>
      <c r="I524" s="268">
        <v>3000</v>
      </c>
    </row>
    <row r="525" s="238" customFormat="1" ht="12.4" spans="1:9">
      <c r="A525" s="257"/>
      <c r="B525" s="19"/>
      <c r="C525" s="48"/>
      <c r="D525" s="63" t="s">
        <v>61</v>
      </c>
      <c r="E525" s="47" t="s">
        <v>62</v>
      </c>
      <c r="F525" s="15" t="s">
        <v>50</v>
      </c>
      <c r="G525" s="46">
        <v>1</v>
      </c>
      <c r="H525" s="268">
        <v>2000</v>
      </c>
      <c r="I525" s="268">
        <v>2000</v>
      </c>
    </row>
    <row r="526" s="238" customFormat="1" ht="12.4" spans="1:9">
      <c r="A526" s="259"/>
      <c r="B526" s="73"/>
      <c r="C526" s="52"/>
      <c r="D526" s="63" t="s">
        <v>63</v>
      </c>
      <c r="E526" s="47" t="s">
        <v>64</v>
      </c>
      <c r="F526" s="15" t="s">
        <v>50</v>
      </c>
      <c r="G526" s="46">
        <v>1</v>
      </c>
      <c r="H526" s="268">
        <v>2000</v>
      </c>
      <c r="I526" s="268">
        <v>2000</v>
      </c>
    </row>
    <row r="527" s="238" customFormat="1" ht="12.35" spans="1:9">
      <c r="A527" s="14" t="s">
        <v>65</v>
      </c>
      <c r="B527" s="14"/>
      <c r="C527" s="14"/>
      <c r="D527" s="14"/>
      <c r="E527" s="14"/>
      <c r="F527" s="14"/>
      <c r="G527" s="14"/>
      <c r="H527" s="196"/>
      <c r="I527" s="196"/>
    </row>
    <row r="528" s="238" customFormat="1" ht="12.4" spans="1:9">
      <c r="A528" s="257">
        <v>34</v>
      </c>
      <c r="B528" s="19" t="s">
        <v>275</v>
      </c>
      <c r="C528" s="45" t="s">
        <v>27</v>
      </c>
      <c r="D528" s="255" t="s">
        <v>88</v>
      </c>
      <c r="E528" s="258" t="s">
        <v>163</v>
      </c>
      <c r="F528" s="255" t="s">
        <v>36</v>
      </c>
      <c r="G528" s="255">
        <v>1</v>
      </c>
      <c r="H528" s="268">
        <v>13000</v>
      </c>
      <c r="I528" s="268">
        <v>13000</v>
      </c>
    </row>
    <row r="529" s="238" customFormat="1" ht="24.75" spans="1:9">
      <c r="A529" s="257"/>
      <c r="B529" s="19"/>
      <c r="C529" s="48"/>
      <c r="D529" s="255" t="s">
        <v>276</v>
      </c>
      <c r="E529" s="258" t="s">
        <v>277</v>
      </c>
      <c r="F529" s="255" t="s">
        <v>36</v>
      </c>
      <c r="G529" s="255">
        <v>1</v>
      </c>
      <c r="H529" s="268">
        <v>42800</v>
      </c>
      <c r="I529" s="268">
        <v>42800</v>
      </c>
    </row>
    <row r="530" s="238" customFormat="1" ht="24.75" spans="1:9">
      <c r="A530" s="257"/>
      <c r="B530" s="19"/>
      <c r="C530" s="48"/>
      <c r="D530" s="255" t="s">
        <v>278</v>
      </c>
      <c r="E530" s="258" t="s">
        <v>279</v>
      </c>
      <c r="F530" s="255" t="s">
        <v>36</v>
      </c>
      <c r="G530" s="255">
        <v>1</v>
      </c>
      <c r="H530" s="268">
        <v>1850</v>
      </c>
      <c r="I530" s="268">
        <v>1850</v>
      </c>
    </row>
    <row r="531" s="238" customFormat="1" ht="12.4" spans="1:9">
      <c r="A531" s="257"/>
      <c r="B531" s="19"/>
      <c r="C531" s="48"/>
      <c r="D531" s="255" t="s">
        <v>168</v>
      </c>
      <c r="E531" s="258" t="s">
        <v>173</v>
      </c>
      <c r="F531" s="255" t="s">
        <v>81</v>
      </c>
      <c r="G531" s="255">
        <v>1</v>
      </c>
      <c r="H531" s="268">
        <v>200</v>
      </c>
      <c r="I531" s="268">
        <v>200</v>
      </c>
    </row>
    <row r="532" s="238" customFormat="1" ht="24.75" spans="1:9">
      <c r="A532" s="257"/>
      <c r="B532" s="19"/>
      <c r="C532" s="45" t="s">
        <v>58</v>
      </c>
      <c r="D532" s="63" t="s">
        <v>59</v>
      </c>
      <c r="E532" s="47" t="s">
        <v>60</v>
      </c>
      <c r="F532" s="15" t="s">
        <v>50</v>
      </c>
      <c r="G532" s="46">
        <v>1</v>
      </c>
      <c r="H532" s="268">
        <v>3000</v>
      </c>
      <c r="I532" s="268">
        <v>3000</v>
      </c>
    </row>
    <row r="533" s="238" customFormat="1" ht="12.4" spans="1:9">
      <c r="A533" s="257"/>
      <c r="B533" s="19"/>
      <c r="C533" s="48"/>
      <c r="D533" s="63" t="s">
        <v>61</v>
      </c>
      <c r="E533" s="47" t="s">
        <v>62</v>
      </c>
      <c r="F533" s="15" t="s">
        <v>50</v>
      </c>
      <c r="G533" s="46">
        <v>1</v>
      </c>
      <c r="H533" s="268">
        <v>2000</v>
      </c>
      <c r="I533" s="268">
        <v>2000</v>
      </c>
    </row>
    <row r="534" s="238" customFormat="1" ht="12.4" spans="1:9">
      <c r="A534" s="259"/>
      <c r="B534" s="73"/>
      <c r="C534" s="52"/>
      <c r="D534" s="63" t="s">
        <v>63</v>
      </c>
      <c r="E534" s="47" t="s">
        <v>64</v>
      </c>
      <c r="F534" s="15" t="s">
        <v>50</v>
      </c>
      <c r="G534" s="46">
        <v>1</v>
      </c>
      <c r="H534" s="269">
        <v>1000</v>
      </c>
      <c r="I534" s="268">
        <v>1000</v>
      </c>
    </row>
    <row r="535" s="238" customFormat="1" ht="12.35" spans="1:9">
      <c r="A535" s="14" t="s">
        <v>65</v>
      </c>
      <c r="B535" s="14"/>
      <c r="C535" s="14"/>
      <c r="D535" s="14"/>
      <c r="E535" s="14"/>
      <c r="F535" s="14"/>
      <c r="G535" s="14"/>
      <c r="H535" s="272"/>
      <c r="I535" s="272"/>
    </row>
    <row r="536" s="238" customFormat="1" ht="12.35" spans="1:9">
      <c r="A536" s="14"/>
      <c r="B536" s="14"/>
      <c r="C536" s="14"/>
      <c r="D536" s="14"/>
      <c r="E536" s="14"/>
      <c r="F536" s="14"/>
      <c r="G536" s="14"/>
      <c r="H536" s="273"/>
      <c r="I536" s="272"/>
    </row>
    <row r="537" customHeight="1" spans="1:9">
      <c r="A537" s="274" t="s">
        <v>280</v>
      </c>
      <c r="B537" s="274"/>
      <c r="C537" s="274"/>
      <c r="D537" s="274"/>
      <c r="E537" s="274"/>
      <c r="F537" s="274"/>
      <c r="G537" s="274"/>
      <c r="H537" s="275"/>
      <c r="I537" s="281"/>
    </row>
    <row r="538" customHeight="1" spans="1:9">
      <c r="A538" s="12">
        <v>35</v>
      </c>
      <c r="B538" s="13" t="s">
        <v>281</v>
      </c>
      <c r="C538" s="45" t="s">
        <v>27</v>
      </c>
      <c r="D538" s="15" t="s">
        <v>31</v>
      </c>
      <c r="E538" s="16" t="s">
        <v>282</v>
      </c>
      <c r="F538" s="15" t="s">
        <v>36</v>
      </c>
      <c r="G538" s="15">
        <v>1</v>
      </c>
      <c r="H538" s="276">
        <v>8700</v>
      </c>
      <c r="I538" s="80">
        <v>8700</v>
      </c>
    </row>
    <row r="539" customHeight="1" spans="1:9">
      <c r="A539" s="18"/>
      <c r="B539" s="19"/>
      <c r="C539" s="48"/>
      <c r="D539" s="15" t="s">
        <v>283</v>
      </c>
      <c r="E539" s="16" t="s">
        <v>284</v>
      </c>
      <c r="F539" s="15" t="s">
        <v>33</v>
      </c>
      <c r="G539" s="15">
        <v>2</v>
      </c>
      <c r="H539" s="276">
        <v>16300</v>
      </c>
      <c r="I539" s="80">
        <v>32600</v>
      </c>
    </row>
    <row r="540" customHeight="1" spans="1:9">
      <c r="A540" s="18"/>
      <c r="B540" s="19"/>
      <c r="C540" s="48"/>
      <c r="D540" s="15" t="s">
        <v>285</v>
      </c>
      <c r="E540" s="16" t="s">
        <v>286</v>
      </c>
      <c r="F540" s="15" t="s">
        <v>81</v>
      </c>
      <c r="G540" s="15">
        <v>2</v>
      </c>
      <c r="H540" s="276">
        <v>2600</v>
      </c>
      <c r="I540" s="80">
        <v>5200</v>
      </c>
    </row>
    <row r="541" customHeight="1" spans="1:9">
      <c r="A541" s="18"/>
      <c r="B541" s="19"/>
      <c r="C541" s="48"/>
      <c r="D541" s="15" t="s">
        <v>287</v>
      </c>
      <c r="E541" s="16" t="s">
        <v>288</v>
      </c>
      <c r="F541" s="15" t="s">
        <v>33</v>
      </c>
      <c r="G541" s="15">
        <v>1</v>
      </c>
      <c r="H541" s="276">
        <v>1940</v>
      </c>
      <c r="I541" s="80">
        <v>1940</v>
      </c>
    </row>
    <row r="542" customHeight="1" spans="1:9">
      <c r="A542" s="18"/>
      <c r="B542" s="19"/>
      <c r="C542" s="48"/>
      <c r="D542" s="15" t="s">
        <v>174</v>
      </c>
      <c r="E542" s="16" t="s">
        <v>289</v>
      </c>
      <c r="F542" s="15" t="s">
        <v>43</v>
      </c>
      <c r="G542" s="15">
        <v>2</v>
      </c>
      <c r="H542" s="276">
        <v>980</v>
      </c>
      <c r="I542" s="80">
        <v>1960</v>
      </c>
    </row>
    <row r="543" customHeight="1" spans="1:9">
      <c r="A543" s="18"/>
      <c r="B543" s="19"/>
      <c r="C543" s="48"/>
      <c r="D543" s="15" t="s">
        <v>290</v>
      </c>
      <c r="E543" s="16" t="s">
        <v>291</v>
      </c>
      <c r="F543" s="15" t="s">
        <v>33</v>
      </c>
      <c r="G543" s="15">
        <v>1</v>
      </c>
      <c r="H543" s="277">
        <v>5300</v>
      </c>
      <c r="I543" s="138">
        <v>5300</v>
      </c>
    </row>
    <row r="544" customHeight="1" spans="1:9">
      <c r="A544" s="18"/>
      <c r="B544" s="19"/>
      <c r="C544" s="48"/>
      <c r="D544" s="15" t="s">
        <v>292</v>
      </c>
      <c r="E544" s="16" t="s">
        <v>293</v>
      </c>
      <c r="F544" s="15" t="s">
        <v>33</v>
      </c>
      <c r="G544" s="15">
        <v>1</v>
      </c>
      <c r="H544" s="276">
        <v>8200</v>
      </c>
      <c r="I544" s="80">
        <v>8200</v>
      </c>
    </row>
    <row r="545" customHeight="1" spans="1:9">
      <c r="A545" s="18"/>
      <c r="B545" s="19"/>
      <c r="C545" s="52"/>
      <c r="D545" s="15" t="s">
        <v>44</v>
      </c>
      <c r="E545" s="16" t="s">
        <v>45</v>
      </c>
      <c r="F545" s="15" t="s">
        <v>36</v>
      </c>
      <c r="G545" s="15">
        <v>1</v>
      </c>
      <c r="H545" s="276">
        <v>3100</v>
      </c>
      <c r="I545" s="80">
        <v>3100</v>
      </c>
    </row>
    <row r="546" customHeight="1" spans="1:9">
      <c r="A546" s="18"/>
      <c r="B546" s="19"/>
      <c r="C546" s="45" t="s">
        <v>47</v>
      </c>
      <c r="D546" s="20" t="s">
        <v>48</v>
      </c>
      <c r="E546" s="16" t="s">
        <v>294</v>
      </c>
      <c r="F546" s="15" t="s">
        <v>295</v>
      </c>
      <c r="G546" s="15">
        <v>2</v>
      </c>
      <c r="H546" s="85"/>
      <c r="I546" s="282">
        <v>5200</v>
      </c>
    </row>
    <row r="547" customHeight="1" spans="1:9">
      <c r="A547" s="18"/>
      <c r="B547" s="19"/>
      <c r="C547" s="48"/>
      <c r="D547" s="278"/>
      <c r="E547" s="47" t="s">
        <v>49</v>
      </c>
      <c r="F547" s="15" t="s">
        <v>50</v>
      </c>
      <c r="G547" s="15">
        <v>1</v>
      </c>
      <c r="H547" s="85"/>
      <c r="I547" s="44">
        <v>4000</v>
      </c>
    </row>
    <row r="548" customHeight="1" spans="1:9">
      <c r="A548" s="18"/>
      <c r="B548" s="19"/>
      <c r="C548" s="48"/>
      <c r="D548" s="278"/>
      <c r="E548" s="47" t="s">
        <v>51</v>
      </c>
      <c r="F548" s="15" t="s">
        <v>50</v>
      </c>
      <c r="G548" s="15">
        <v>1</v>
      </c>
      <c r="H548" s="85"/>
      <c r="I548" s="44">
        <v>6000</v>
      </c>
    </row>
    <row r="549" customHeight="1" spans="1:9">
      <c r="A549" s="18"/>
      <c r="B549" s="19"/>
      <c r="C549" s="48"/>
      <c r="D549" s="278"/>
      <c r="E549" s="47" t="s">
        <v>52</v>
      </c>
      <c r="F549" s="15" t="s">
        <v>50</v>
      </c>
      <c r="G549" s="15">
        <v>1</v>
      </c>
      <c r="H549" s="85"/>
      <c r="I549" s="44">
        <v>13000</v>
      </c>
    </row>
    <row r="550" customHeight="1" spans="1:9">
      <c r="A550" s="18"/>
      <c r="B550" s="19"/>
      <c r="C550" s="48"/>
      <c r="D550" s="278"/>
      <c r="E550" s="47" t="s">
        <v>72</v>
      </c>
      <c r="F550" s="15" t="s">
        <v>50</v>
      </c>
      <c r="G550" s="15">
        <v>1</v>
      </c>
      <c r="H550" s="85"/>
      <c r="I550" s="44">
        <v>8000</v>
      </c>
    </row>
    <row r="551" customHeight="1" spans="1:9">
      <c r="A551" s="18"/>
      <c r="B551" s="19"/>
      <c r="C551" s="48"/>
      <c r="D551" s="278"/>
      <c r="E551" s="47" t="s">
        <v>73</v>
      </c>
      <c r="F551" s="15" t="s">
        <v>50</v>
      </c>
      <c r="G551" s="15">
        <v>1</v>
      </c>
      <c r="H551" s="85"/>
      <c r="I551" s="44">
        <v>12000</v>
      </c>
    </row>
    <row r="552" customHeight="1" spans="1:9">
      <c r="A552" s="18"/>
      <c r="B552" s="19"/>
      <c r="C552" s="48"/>
      <c r="D552" s="278"/>
      <c r="E552" s="47" t="s">
        <v>74</v>
      </c>
      <c r="F552" s="15" t="s">
        <v>50</v>
      </c>
      <c r="G552" s="15">
        <v>1</v>
      </c>
      <c r="H552" s="85"/>
      <c r="I552" s="282">
        <v>10000</v>
      </c>
    </row>
    <row r="553" customHeight="1" spans="1:9">
      <c r="A553" s="18"/>
      <c r="B553" s="19"/>
      <c r="C553" s="48"/>
      <c r="D553" s="278"/>
      <c r="E553" s="47" t="s">
        <v>75</v>
      </c>
      <c r="F553" s="15" t="s">
        <v>50</v>
      </c>
      <c r="G553" s="15">
        <v>1</v>
      </c>
      <c r="H553" s="85"/>
      <c r="I553" s="44">
        <v>8000</v>
      </c>
    </row>
    <row r="554" customHeight="1" spans="1:9">
      <c r="A554" s="18"/>
      <c r="B554" s="19"/>
      <c r="C554" s="48"/>
      <c r="D554" s="278"/>
      <c r="E554" s="47" t="s">
        <v>76</v>
      </c>
      <c r="F554" s="15" t="s">
        <v>50</v>
      </c>
      <c r="G554" s="15">
        <v>1</v>
      </c>
      <c r="H554" s="85"/>
      <c r="I554" s="44">
        <v>10000</v>
      </c>
    </row>
    <row r="555" customHeight="1" spans="1:9">
      <c r="A555" s="18"/>
      <c r="B555" s="19"/>
      <c r="C555" s="48"/>
      <c r="D555" s="278"/>
      <c r="E555" s="47" t="s">
        <v>56</v>
      </c>
      <c r="F555" s="15" t="s">
        <v>50</v>
      </c>
      <c r="G555" s="15">
        <v>1</v>
      </c>
      <c r="H555" s="85"/>
      <c r="I555" s="44">
        <v>5000</v>
      </c>
    </row>
    <row r="556" customHeight="1" spans="1:9">
      <c r="A556" s="18"/>
      <c r="B556" s="19"/>
      <c r="C556" s="48"/>
      <c r="D556" s="278"/>
      <c r="E556" s="50" t="s">
        <v>57</v>
      </c>
      <c r="F556" s="20" t="s">
        <v>50</v>
      </c>
      <c r="G556" s="20">
        <v>1</v>
      </c>
      <c r="H556" s="85"/>
      <c r="I556" s="283">
        <v>4000</v>
      </c>
    </row>
    <row r="557" customHeight="1" spans="1:9">
      <c r="A557" s="18"/>
      <c r="B557" s="19"/>
      <c r="C557" s="45"/>
      <c r="D557" s="243" t="s">
        <v>59</v>
      </c>
      <c r="E557" s="246" t="s">
        <v>60</v>
      </c>
      <c r="F557" s="15" t="s">
        <v>50</v>
      </c>
      <c r="G557" s="15">
        <v>1</v>
      </c>
      <c r="H557" s="118"/>
      <c r="I557" s="113"/>
    </row>
    <row r="558" customHeight="1" spans="1:9">
      <c r="A558" s="18"/>
      <c r="B558" s="19"/>
      <c r="C558" s="48"/>
      <c r="D558" s="243" t="s">
        <v>61</v>
      </c>
      <c r="E558" s="246" t="s">
        <v>62</v>
      </c>
      <c r="F558" s="15" t="s">
        <v>50</v>
      </c>
      <c r="G558" s="15">
        <v>1</v>
      </c>
      <c r="H558" s="118"/>
      <c r="I558" s="113"/>
    </row>
    <row r="559" ht="18" customHeight="1" spans="1:9">
      <c r="A559" s="18"/>
      <c r="B559" s="19"/>
      <c r="C559" s="52"/>
      <c r="D559" s="243" t="s">
        <v>63</v>
      </c>
      <c r="E559" s="246" t="s">
        <v>64</v>
      </c>
      <c r="F559" s="15" t="s">
        <v>50</v>
      </c>
      <c r="G559" s="15">
        <v>1</v>
      </c>
      <c r="H559" s="118"/>
      <c r="I559" s="113"/>
    </row>
    <row r="560" customHeight="1" spans="1:9">
      <c r="A560" s="135" t="s">
        <v>65</v>
      </c>
      <c r="B560" s="135"/>
      <c r="C560" s="135"/>
      <c r="D560" s="279"/>
      <c r="E560" s="279"/>
      <c r="F560" s="279"/>
      <c r="G560" s="279"/>
      <c r="H560" s="280"/>
      <c r="I560" s="284"/>
    </row>
    <row r="561" customHeight="1" spans="1:9">
      <c r="A561" s="12">
        <v>36</v>
      </c>
      <c r="B561" s="13" t="s">
        <v>296</v>
      </c>
      <c r="C561" s="45" t="s">
        <v>27</v>
      </c>
      <c r="D561" s="15" t="s">
        <v>31</v>
      </c>
      <c r="E561" s="16" t="s">
        <v>282</v>
      </c>
      <c r="F561" s="15" t="s">
        <v>36</v>
      </c>
      <c r="G561" s="15">
        <v>1</v>
      </c>
      <c r="H561" s="276">
        <v>7800</v>
      </c>
      <c r="I561" s="80">
        <v>7800</v>
      </c>
    </row>
    <row r="562" customHeight="1" spans="1:9">
      <c r="A562" s="18"/>
      <c r="B562" s="19"/>
      <c r="C562" s="48"/>
      <c r="D562" s="15" t="s">
        <v>28</v>
      </c>
      <c r="E562" s="16" t="s">
        <v>297</v>
      </c>
      <c r="F562" s="15" t="s">
        <v>33</v>
      </c>
      <c r="G562" s="15">
        <v>6</v>
      </c>
      <c r="H562" s="276">
        <v>7300</v>
      </c>
      <c r="I562" s="80">
        <v>43800</v>
      </c>
    </row>
    <row r="563" customHeight="1" spans="1:9">
      <c r="A563" s="18"/>
      <c r="B563" s="19"/>
      <c r="C563" s="48"/>
      <c r="D563" s="15" t="s">
        <v>287</v>
      </c>
      <c r="E563" s="16" t="s">
        <v>288</v>
      </c>
      <c r="F563" s="15" t="s">
        <v>33</v>
      </c>
      <c r="G563" s="15">
        <v>1</v>
      </c>
      <c r="H563" s="276">
        <v>1950</v>
      </c>
      <c r="I563" s="80">
        <v>1950</v>
      </c>
    </row>
    <row r="564" customHeight="1" spans="1:9">
      <c r="A564" s="18"/>
      <c r="B564" s="19"/>
      <c r="C564" s="48"/>
      <c r="D564" s="15" t="s">
        <v>174</v>
      </c>
      <c r="E564" s="16" t="s">
        <v>289</v>
      </c>
      <c r="F564" s="15" t="s">
        <v>43</v>
      </c>
      <c r="G564" s="15">
        <v>2</v>
      </c>
      <c r="H564" s="276">
        <v>580</v>
      </c>
      <c r="I564" s="80">
        <v>1160</v>
      </c>
    </row>
    <row r="565" customHeight="1" spans="1:9">
      <c r="A565" s="18"/>
      <c r="B565" s="19"/>
      <c r="C565" s="48"/>
      <c r="D565" s="15" t="s">
        <v>298</v>
      </c>
      <c r="E565" s="16" t="s">
        <v>299</v>
      </c>
      <c r="F565" s="15" t="s">
        <v>81</v>
      </c>
      <c r="G565" s="15">
        <v>8</v>
      </c>
      <c r="H565" s="277">
        <v>4100</v>
      </c>
      <c r="I565" s="138">
        <v>32800</v>
      </c>
    </row>
    <row r="566" customHeight="1" spans="1:9">
      <c r="A566" s="18"/>
      <c r="B566" s="19"/>
      <c r="C566" s="48"/>
      <c r="D566" s="15" t="s">
        <v>300</v>
      </c>
      <c r="E566" s="16" t="s">
        <v>301</v>
      </c>
      <c r="F566" s="15" t="s">
        <v>81</v>
      </c>
      <c r="G566" s="15">
        <v>8</v>
      </c>
      <c r="H566" s="277">
        <v>1000</v>
      </c>
      <c r="I566" s="138">
        <v>8000</v>
      </c>
    </row>
    <row r="567" customHeight="1" spans="1:9">
      <c r="A567" s="18"/>
      <c r="B567" s="19"/>
      <c r="C567" s="52"/>
      <c r="D567" s="15" t="s">
        <v>44</v>
      </c>
      <c r="E567" s="16" t="s">
        <v>45</v>
      </c>
      <c r="F567" s="15" t="s">
        <v>36</v>
      </c>
      <c r="G567" s="15">
        <v>1</v>
      </c>
      <c r="H567" s="276">
        <v>2600</v>
      </c>
      <c r="I567" s="80">
        <v>2600</v>
      </c>
    </row>
    <row r="568" customHeight="1" spans="1:9">
      <c r="A568" s="18"/>
      <c r="B568" s="19"/>
      <c r="C568" s="45" t="s">
        <v>47</v>
      </c>
      <c r="D568" s="20" t="s">
        <v>48</v>
      </c>
      <c r="E568" s="252" t="s">
        <v>71</v>
      </c>
      <c r="F568" s="15" t="s">
        <v>50</v>
      </c>
      <c r="G568" s="15">
        <v>1</v>
      </c>
      <c r="H568" s="85"/>
      <c r="I568" s="198">
        <v>16000</v>
      </c>
    </row>
    <row r="569" customHeight="1" spans="1:9">
      <c r="A569" s="18"/>
      <c r="B569" s="19"/>
      <c r="C569" s="48"/>
      <c r="D569" s="278"/>
      <c r="E569" s="252" t="s">
        <v>72</v>
      </c>
      <c r="F569" s="15" t="s">
        <v>50</v>
      </c>
      <c r="G569" s="15">
        <v>1</v>
      </c>
      <c r="H569" s="85"/>
      <c r="I569" s="198">
        <v>8430</v>
      </c>
    </row>
    <row r="570" customHeight="1" spans="1:9">
      <c r="A570" s="18"/>
      <c r="B570" s="19"/>
      <c r="C570" s="48"/>
      <c r="D570" s="278"/>
      <c r="E570" s="252" t="s">
        <v>52</v>
      </c>
      <c r="F570" s="15" t="s">
        <v>50</v>
      </c>
      <c r="G570" s="15">
        <v>1</v>
      </c>
      <c r="H570" s="85"/>
      <c r="I570" s="198">
        <v>20000</v>
      </c>
    </row>
    <row r="571" customHeight="1" spans="1:9">
      <c r="A571" s="18"/>
      <c r="B571" s="19"/>
      <c r="C571" s="48"/>
      <c r="D571" s="278"/>
      <c r="E571" s="252" t="s">
        <v>56</v>
      </c>
      <c r="F571" s="15" t="s">
        <v>50</v>
      </c>
      <c r="G571" s="15">
        <v>1</v>
      </c>
      <c r="H571" s="85"/>
      <c r="I571" s="198">
        <v>6000</v>
      </c>
    </row>
    <row r="572" customHeight="1" spans="1:9">
      <c r="A572" s="18"/>
      <c r="B572" s="19"/>
      <c r="C572" s="48"/>
      <c r="D572" s="278"/>
      <c r="E572" s="252" t="s">
        <v>55</v>
      </c>
      <c r="F572" s="15" t="s">
        <v>50</v>
      </c>
      <c r="G572" s="15">
        <v>1</v>
      </c>
      <c r="H572" s="85"/>
      <c r="I572" s="198">
        <v>18000</v>
      </c>
    </row>
    <row r="573" customHeight="1" spans="1:9">
      <c r="A573" s="18"/>
      <c r="B573" s="19"/>
      <c r="C573" s="48"/>
      <c r="D573" s="278"/>
      <c r="E573" s="252" t="s">
        <v>83</v>
      </c>
      <c r="F573" s="15" t="s">
        <v>50</v>
      </c>
      <c r="G573" s="15">
        <v>1</v>
      </c>
      <c r="H573" s="85"/>
      <c r="I573" s="198">
        <v>24000</v>
      </c>
    </row>
    <row r="574" customHeight="1" spans="1:9">
      <c r="A574" s="18"/>
      <c r="B574" s="19"/>
      <c r="C574" s="48"/>
      <c r="D574" s="278"/>
      <c r="E574" s="252" t="s">
        <v>103</v>
      </c>
      <c r="F574" s="15" t="s">
        <v>50</v>
      </c>
      <c r="G574" s="15">
        <v>1</v>
      </c>
      <c r="H574" s="85"/>
      <c r="I574" s="198">
        <v>20000</v>
      </c>
    </row>
    <row r="575" customHeight="1" spans="1:9">
      <c r="A575" s="18"/>
      <c r="B575" s="19"/>
      <c r="C575" s="48"/>
      <c r="D575" s="278"/>
      <c r="E575" s="252" t="s">
        <v>54</v>
      </c>
      <c r="F575" s="15" t="s">
        <v>50</v>
      </c>
      <c r="G575" s="15">
        <v>1</v>
      </c>
      <c r="H575" s="85"/>
      <c r="I575" s="282">
        <v>12000</v>
      </c>
    </row>
    <row r="576" customHeight="1" spans="1:9">
      <c r="A576" s="18"/>
      <c r="B576" s="19"/>
      <c r="C576" s="48"/>
      <c r="D576" s="166"/>
      <c r="E576" s="252" t="s">
        <v>57</v>
      </c>
      <c r="F576" s="15" t="s">
        <v>50</v>
      </c>
      <c r="G576" s="15">
        <v>1</v>
      </c>
      <c r="H576" s="85"/>
      <c r="I576" s="282">
        <v>6000</v>
      </c>
    </row>
    <row r="577" customHeight="1" spans="1:9">
      <c r="A577" s="18"/>
      <c r="B577" s="19"/>
      <c r="C577" s="14" t="s">
        <v>58</v>
      </c>
      <c r="D577" s="63" t="s">
        <v>59</v>
      </c>
      <c r="E577" s="47" t="s">
        <v>60</v>
      </c>
      <c r="F577" s="15" t="s">
        <v>50</v>
      </c>
      <c r="G577" s="15">
        <v>1</v>
      </c>
      <c r="H577" s="276">
        <v>3000</v>
      </c>
      <c r="I577" s="80">
        <v>3000</v>
      </c>
    </row>
    <row r="578" customHeight="1" spans="1:9">
      <c r="A578" s="18"/>
      <c r="B578" s="19"/>
      <c r="C578" s="14"/>
      <c r="D578" s="63" t="s">
        <v>61</v>
      </c>
      <c r="E578" s="47" t="s">
        <v>62</v>
      </c>
      <c r="F578" s="15" t="s">
        <v>50</v>
      </c>
      <c r="G578" s="15">
        <v>1</v>
      </c>
      <c r="H578" s="276">
        <v>2000</v>
      </c>
      <c r="I578" s="80">
        <v>2000</v>
      </c>
    </row>
    <row r="579" customHeight="1" spans="1:9">
      <c r="A579" s="18"/>
      <c r="B579" s="19"/>
      <c r="C579" s="14"/>
      <c r="D579" s="63" t="s">
        <v>63</v>
      </c>
      <c r="E579" s="47" t="s">
        <v>64</v>
      </c>
      <c r="F579" s="15" t="s">
        <v>50</v>
      </c>
      <c r="G579" s="15">
        <v>1</v>
      </c>
      <c r="H579" s="276">
        <v>2000</v>
      </c>
      <c r="I579" s="80">
        <v>2000</v>
      </c>
    </row>
    <row r="580" s="85" customFormat="1" ht="12.35" spans="1:9">
      <c r="A580" s="135" t="s">
        <v>65</v>
      </c>
      <c r="B580" s="135"/>
      <c r="C580" s="135"/>
      <c r="D580" s="135"/>
      <c r="E580" s="135"/>
      <c r="F580" s="135"/>
      <c r="G580" s="135"/>
      <c r="H580" s="280"/>
      <c r="I580" s="284"/>
    </row>
    <row r="581" s="85" customFormat="1" ht="49.5" spans="1:9">
      <c r="A581" s="12">
        <v>37</v>
      </c>
      <c r="B581" s="13" t="s">
        <v>302</v>
      </c>
      <c r="C581" s="14" t="s">
        <v>27</v>
      </c>
      <c r="D581" s="15" t="s">
        <v>31</v>
      </c>
      <c r="E581" s="16" t="s">
        <v>303</v>
      </c>
      <c r="F581" s="15" t="s">
        <v>33</v>
      </c>
      <c r="G581" s="15">
        <v>1</v>
      </c>
      <c r="H581" s="276">
        <v>5000</v>
      </c>
      <c r="I581" s="80">
        <v>5000</v>
      </c>
    </row>
    <row r="582" s="85" customFormat="1" ht="49.5" spans="1:9">
      <c r="A582" s="18"/>
      <c r="B582" s="19"/>
      <c r="C582" s="14"/>
      <c r="D582" s="15" t="s">
        <v>283</v>
      </c>
      <c r="E582" s="16" t="s">
        <v>304</v>
      </c>
      <c r="F582" s="15" t="s">
        <v>33</v>
      </c>
      <c r="G582" s="15">
        <v>3</v>
      </c>
      <c r="H582" s="276">
        <v>8200</v>
      </c>
      <c r="I582" s="80">
        <v>24600</v>
      </c>
    </row>
    <row r="583" s="85" customFormat="1" ht="259.5" spans="1:9">
      <c r="A583" s="18"/>
      <c r="B583" s="19"/>
      <c r="C583" s="14"/>
      <c r="D583" s="15" t="s">
        <v>305</v>
      </c>
      <c r="E583" s="16" t="s">
        <v>306</v>
      </c>
      <c r="F583" s="15" t="s">
        <v>33</v>
      </c>
      <c r="G583" s="15">
        <v>2</v>
      </c>
      <c r="H583" s="276">
        <v>24000</v>
      </c>
      <c r="I583" s="80">
        <v>48000</v>
      </c>
    </row>
    <row r="584" s="85" customFormat="1" ht="49.5" spans="1:9">
      <c r="A584" s="18"/>
      <c r="B584" s="19"/>
      <c r="C584" s="14"/>
      <c r="D584" s="15" t="s">
        <v>307</v>
      </c>
      <c r="E584" s="16" t="s">
        <v>308</v>
      </c>
      <c r="F584" s="15" t="s">
        <v>33</v>
      </c>
      <c r="G584" s="15">
        <v>1</v>
      </c>
      <c r="H584" s="276">
        <v>1350</v>
      </c>
      <c r="I584" s="80">
        <v>1350</v>
      </c>
    </row>
    <row r="585" s="85" customFormat="1" ht="111.4" spans="1:9">
      <c r="A585" s="18"/>
      <c r="B585" s="19"/>
      <c r="C585" s="14"/>
      <c r="D585" s="15" t="s">
        <v>309</v>
      </c>
      <c r="E585" s="16" t="s">
        <v>289</v>
      </c>
      <c r="F585" s="15" t="s">
        <v>43</v>
      </c>
      <c r="G585" s="15">
        <v>2</v>
      </c>
      <c r="H585" s="276">
        <v>580</v>
      </c>
      <c r="I585" s="80">
        <v>1160</v>
      </c>
    </row>
    <row r="586" s="85" customFormat="1" ht="24.75" spans="1:9">
      <c r="A586" s="18"/>
      <c r="B586" s="19"/>
      <c r="C586" s="14"/>
      <c r="D586" s="15" t="s">
        <v>310</v>
      </c>
      <c r="E586" s="16" t="s">
        <v>311</v>
      </c>
      <c r="F586" s="15" t="s">
        <v>36</v>
      </c>
      <c r="G586" s="15">
        <v>1</v>
      </c>
      <c r="H586" s="66">
        <v>35000</v>
      </c>
      <c r="I586" s="117">
        <v>35000</v>
      </c>
    </row>
    <row r="587" s="85" customFormat="1" ht="173.25" spans="1:9">
      <c r="A587" s="18"/>
      <c r="B587" s="19"/>
      <c r="C587" s="14"/>
      <c r="D587" s="15" t="s">
        <v>312</v>
      </c>
      <c r="E587" s="16" t="s">
        <v>313</v>
      </c>
      <c r="F587" s="15" t="s">
        <v>50</v>
      </c>
      <c r="G587" s="15">
        <v>1</v>
      </c>
      <c r="H587" s="66">
        <v>50000</v>
      </c>
      <c r="I587" s="117">
        <v>50000</v>
      </c>
    </row>
    <row r="588" s="85" customFormat="1" ht="24.75" spans="1:9">
      <c r="A588" s="18"/>
      <c r="B588" s="19"/>
      <c r="C588" s="14"/>
      <c r="D588" s="15" t="s">
        <v>44</v>
      </c>
      <c r="E588" s="16" t="s">
        <v>45</v>
      </c>
      <c r="F588" s="15" t="s">
        <v>36</v>
      </c>
      <c r="G588" s="15">
        <v>1</v>
      </c>
      <c r="H588" s="276">
        <v>3500</v>
      </c>
      <c r="I588" s="80">
        <v>3500</v>
      </c>
    </row>
    <row r="589" s="85" customFormat="1" ht="12.4" spans="1:9">
      <c r="A589" s="18"/>
      <c r="B589" s="19"/>
      <c r="C589" s="45" t="s">
        <v>47</v>
      </c>
      <c r="D589" s="15" t="s">
        <v>48</v>
      </c>
      <c r="E589" s="252" t="s">
        <v>49</v>
      </c>
      <c r="F589" s="15" t="s">
        <v>50</v>
      </c>
      <c r="G589" s="15">
        <v>1</v>
      </c>
      <c r="H589" s="285"/>
      <c r="I589" s="138">
        <v>4000</v>
      </c>
    </row>
    <row r="590" s="85" customFormat="1" ht="12.4" spans="1:9">
      <c r="A590" s="18"/>
      <c r="B590" s="19"/>
      <c r="C590" s="48"/>
      <c r="D590" s="15"/>
      <c r="E590" s="252" t="s">
        <v>51</v>
      </c>
      <c r="F590" s="15" t="s">
        <v>50</v>
      </c>
      <c r="G590" s="15">
        <v>1</v>
      </c>
      <c r="H590" s="285"/>
      <c r="I590" s="138">
        <v>4000</v>
      </c>
    </row>
    <row r="591" s="85" customFormat="1" ht="12.4" spans="1:9">
      <c r="A591" s="18"/>
      <c r="B591" s="19"/>
      <c r="C591" s="48"/>
      <c r="D591" s="15"/>
      <c r="E591" s="252" t="s">
        <v>72</v>
      </c>
      <c r="F591" s="15" t="s">
        <v>50</v>
      </c>
      <c r="G591" s="15">
        <v>1</v>
      </c>
      <c r="H591" s="285"/>
      <c r="I591" s="138">
        <v>8000</v>
      </c>
    </row>
    <row r="592" s="85" customFormat="1" ht="12.4" spans="1:9">
      <c r="A592" s="18"/>
      <c r="B592" s="19"/>
      <c r="C592" s="48"/>
      <c r="D592" s="15"/>
      <c r="E592" s="252" t="s">
        <v>56</v>
      </c>
      <c r="F592" s="15" t="s">
        <v>50</v>
      </c>
      <c r="G592" s="15">
        <v>1</v>
      </c>
      <c r="H592" s="285"/>
      <c r="I592" s="138">
        <v>5890</v>
      </c>
    </row>
    <row r="593" s="85" customFormat="1" ht="12.4" spans="1:9">
      <c r="A593" s="18"/>
      <c r="B593" s="19"/>
      <c r="C593" s="48"/>
      <c r="D593" s="15"/>
      <c r="E593" s="252" t="s">
        <v>55</v>
      </c>
      <c r="F593" s="15" t="s">
        <v>50</v>
      </c>
      <c r="G593" s="15">
        <v>1</v>
      </c>
      <c r="H593" s="285"/>
      <c r="I593" s="138">
        <v>7000</v>
      </c>
    </row>
    <row r="594" s="85" customFormat="1" ht="12.4" spans="1:9">
      <c r="A594" s="18"/>
      <c r="B594" s="19"/>
      <c r="C594" s="48"/>
      <c r="D594" s="15"/>
      <c r="E594" s="252" t="s">
        <v>83</v>
      </c>
      <c r="F594" s="15" t="s">
        <v>50</v>
      </c>
      <c r="G594" s="15">
        <v>1</v>
      </c>
      <c r="H594" s="285"/>
      <c r="I594" s="138">
        <v>10000</v>
      </c>
    </row>
    <row r="595" s="85" customFormat="1" ht="12.4" spans="1:9">
      <c r="A595" s="18"/>
      <c r="B595" s="19"/>
      <c r="C595" s="48"/>
      <c r="D595" s="15"/>
      <c r="E595" s="252" t="s">
        <v>53</v>
      </c>
      <c r="F595" s="15" t="s">
        <v>50</v>
      </c>
      <c r="G595" s="15">
        <v>1</v>
      </c>
      <c r="H595" s="285"/>
      <c r="I595" s="138">
        <v>7000</v>
      </c>
    </row>
    <row r="596" s="85" customFormat="1" ht="12.4" spans="1:9">
      <c r="A596" s="18"/>
      <c r="B596" s="19"/>
      <c r="C596" s="48"/>
      <c r="D596" s="15"/>
      <c r="E596" s="254" t="s">
        <v>76</v>
      </c>
      <c r="F596" s="15" t="s">
        <v>50</v>
      </c>
      <c r="G596" s="15">
        <v>1</v>
      </c>
      <c r="H596" s="285"/>
      <c r="I596" s="138">
        <v>10000</v>
      </c>
    </row>
    <row r="597" s="85" customFormat="1" ht="24.75" spans="1:9">
      <c r="A597" s="18"/>
      <c r="B597" s="19"/>
      <c r="C597" s="45" t="s">
        <v>58</v>
      </c>
      <c r="D597" s="63" t="s">
        <v>59</v>
      </c>
      <c r="E597" s="47" t="s">
        <v>60</v>
      </c>
      <c r="F597" s="15" t="s">
        <v>50</v>
      </c>
      <c r="G597" s="15">
        <v>1</v>
      </c>
      <c r="H597" s="276">
        <v>3000</v>
      </c>
      <c r="I597" s="80">
        <v>3000</v>
      </c>
    </row>
    <row r="598" s="85" customFormat="1" ht="12.4" spans="1:9">
      <c r="A598" s="18"/>
      <c r="B598" s="19"/>
      <c r="C598" s="48"/>
      <c r="D598" s="63" t="s">
        <v>61</v>
      </c>
      <c r="E598" s="47" t="s">
        <v>62</v>
      </c>
      <c r="F598" s="15" t="s">
        <v>50</v>
      </c>
      <c r="G598" s="15">
        <v>1</v>
      </c>
      <c r="H598" s="276">
        <v>2000</v>
      </c>
      <c r="I598" s="80">
        <v>2000</v>
      </c>
    </row>
    <row r="599" s="85" customFormat="1" ht="12.4" spans="1:9">
      <c r="A599" s="18"/>
      <c r="B599" s="19"/>
      <c r="C599" s="52"/>
      <c r="D599" s="63" t="s">
        <v>63</v>
      </c>
      <c r="E599" s="47" t="s">
        <v>64</v>
      </c>
      <c r="F599" s="15" t="s">
        <v>50</v>
      </c>
      <c r="G599" s="15">
        <v>1</v>
      </c>
      <c r="H599" s="276">
        <v>2000</v>
      </c>
      <c r="I599" s="80">
        <v>2000</v>
      </c>
    </row>
    <row r="600" s="85" customFormat="1" ht="12.35" spans="1:9">
      <c r="A600" s="78" t="s">
        <v>65</v>
      </c>
      <c r="B600" s="78"/>
      <c r="C600" s="78"/>
      <c r="D600" s="78"/>
      <c r="E600" s="78"/>
      <c r="F600" s="78"/>
      <c r="G600" s="78"/>
      <c r="H600" s="286"/>
      <c r="I600" s="286"/>
    </row>
    <row r="601" s="85" customFormat="1" ht="12.35" spans="1:9">
      <c r="A601" s="287" t="s">
        <v>314</v>
      </c>
      <c r="B601" s="288"/>
      <c r="C601" s="288"/>
      <c r="D601" s="288"/>
      <c r="E601" s="288"/>
      <c r="F601" s="288"/>
      <c r="G601" s="288"/>
      <c r="H601" s="289"/>
      <c r="I601" s="299"/>
    </row>
    <row r="602" s="85" customFormat="1" ht="42.75" spans="1:9">
      <c r="A602" s="109"/>
      <c r="B602" s="290">
        <v>1</v>
      </c>
      <c r="C602" s="290" t="s">
        <v>310</v>
      </c>
      <c r="D602" s="290" t="s">
        <v>315</v>
      </c>
      <c r="E602" s="291" t="s">
        <v>316</v>
      </c>
      <c r="F602" s="290" t="s">
        <v>36</v>
      </c>
      <c r="G602" s="290">
        <v>1</v>
      </c>
      <c r="H602" s="292" t="str">
        <f>_xlfn.DISPIMG("ID_3851C01F87EB4B9E957374FF27213154",1)</f>
        <v>=DISPIMG("ID_3851C01F87EB4B9E957374FF27213154",1)</v>
      </c>
      <c r="I602" s="96"/>
    </row>
    <row r="603" s="85" customFormat="1" ht="42.75" spans="1:9">
      <c r="A603" s="109"/>
      <c r="B603" s="290">
        <v>2</v>
      </c>
      <c r="C603" s="290" t="s">
        <v>310</v>
      </c>
      <c r="D603" s="290" t="s">
        <v>315</v>
      </c>
      <c r="E603" s="291" t="s">
        <v>317</v>
      </c>
      <c r="F603" s="290" t="s">
        <v>36</v>
      </c>
      <c r="G603" s="290">
        <v>1</v>
      </c>
      <c r="H603" s="292" t="str">
        <f>_xlfn.DISPIMG("ID_706E4B91EA3E4DC0B4C41FDF81AA13DD",1)</f>
        <v>=DISPIMG("ID_706E4B91EA3E4DC0B4C41FDF81AA13DD",1)</v>
      </c>
      <c r="I603" s="96"/>
    </row>
    <row r="604" s="85" customFormat="1" ht="42.75" spans="1:9">
      <c r="A604" s="109"/>
      <c r="B604" s="290">
        <v>3</v>
      </c>
      <c r="C604" s="290" t="s">
        <v>310</v>
      </c>
      <c r="D604" s="290" t="s">
        <v>315</v>
      </c>
      <c r="E604" s="291" t="s">
        <v>318</v>
      </c>
      <c r="F604" s="290" t="s">
        <v>36</v>
      </c>
      <c r="G604" s="290">
        <v>1</v>
      </c>
      <c r="H604" s="292" t="str">
        <f>_xlfn.DISPIMG("ID_5D4D25D8831C43788616A7AF5CD02DDD",1)</f>
        <v>=DISPIMG("ID_5D4D25D8831C43788616A7AF5CD02DDD",1)</v>
      </c>
      <c r="I604" s="96"/>
    </row>
    <row r="605" s="85" customFormat="1" ht="71.25" spans="1:9">
      <c r="A605" s="109"/>
      <c r="B605" s="290">
        <v>4</v>
      </c>
      <c r="C605" s="290" t="s">
        <v>310</v>
      </c>
      <c r="D605" s="290" t="s">
        <v>315</v>
      </c>
      <c r="E605" s="291" t="s">
        <v>319</v>
      </c>
      <c r="F605" s="290" t="s">
        <v>36</v>
      </c>
      <c r="G605" s="290">
        <v>1</v>
      </c>
      <c r="H605" s="292" t="str">
        <f>_xlfn.DISPIMG("ID_0430CB4BAAA5491096FF42A27EED7883",1)</f>
        <v>=DISPIMG("ID_0430CB4BAAA5491096FF42A27EED7883",1)</v>
      </c>
      <c r="I605" s="96"/>
    </row>
    <row r="606" s="85" customFormat="1" ht="42.75" spans="1:9">
      <c r="A606" s="109"/>
      <c r="B606" s="290">
        <v>5</v>
      </c>
      <c r="C606" s="290" t="s">
        <v>310</v>
      </c>
      <c r="D606" s="290" t="s">
        <v>315</v>
      </c>
      <c r="E606" s="291" t="s">
        <v>320</v>
      </c>
      <c r="F606" s="290" t="s">
        <v>36</v>
      </c>
      <c r="G606" s="290">
        <v>1</v>
      </c>
      <c r="H606" s="292" t="str">
        <f>_xlfn.DISPIMG("ID_04907D4B755249A9B7005101C22BD207",1)</f>
        <v>=DISPIMG("ID_04907D4B755249A9B7005101C22BD207",1)</v>
      </c>
      <c r="I606" s="96"/>
    </row>
    <row r="607" s="85" customFormat="1" ht="42.75" spans="1:9">
      <c r="A607" s="109"/>
      <c r="B607" s="290">
        <v>6</v>
      </c>
      <c r="C607" s="290" t="s">
        <v>310</v>
      </c>
      <c r="D607" s="290" t="s">
        <v>315</v>
      </c>
      <c r="E607" s="291" t="s">
        <v>321</v>
      </c>
      <c r="F607" s="290" t="s">
        <v>36</v>
      </c>
      <c r="G607" s="290">
        <v>1</v>
      </c>
      <c r="H607" s="292" t="str">
        <f>_xlfn.DISPIMG("ID_F2BE277AE08148D0A0007389D38E2ED2",1)</f>
        <v>=DISPIMG("ID_F2BE277AE08148D0A0007389D38E2ED2",1)</v>
      </c>
      <c r="I607" s="96"/>
    </row>
    <row r="608" s="85" customFormat="1" ht="71.25" spans="1:9">
      <c r="A608" s="109"/>
      <c r="B608" s="290">
        <v>7</v>
      </c>
      <c r="C608" s="290" t="s">
        <v>310</v>
      </c>
      <c r="D608" s="290" t="s">
        <v>315</v>
      </c>
      <c r="E608" s="291" t="s">
        <v>322</v>
      </c>
      <c r="F608" s="290" t="s">
        <v>36</v>
      </c>
      <c r="G608" s="290">
        <v>1</v>
      </c>
      <c r="H608" s="292" t="str">
        <f>_xlfn.DISPIMG("ID_DE691E16B13C4420B6EE537838F2C0E7",1)</f>
        <v>=DISPIMG("ID_DE691E16B13C4420B6EE537838F2C0E7",1)</v>
      </c>
      <c r="I608" s="96"/>
    </row>
    <row r="609" s="85" customFormat="1" ht="42.75" spans="1:9">
      <c r="A609" s="109"/>
      <c r="B609" s="290">
        <v>8</v>
      </c>
      <c r="C609" s="290" t="s">
        <v>310</v>
      </c>
      <c r="D609" s="290" t="s">
        <v>315</v>
      </c>
      <c r="E609" s="291" t="s">
        <v>323</v>
      </c>
      <c r="F609" s="290" t="s">
        <v>36</v>
      </c>
      <c r="G609" s="290">
        <v>1</v>
      </c>
      <c r="H609" s="292" t="str">
        <f>_xlfn.DISPIMG("ID_202ABD3B3EAE41EB9D8CE736236C33BD",1)</f>
        <v>=DISPIMG("ID_202ABD3B3EAE41EB9D8CE736236C33BD",1)</v>
      </c>
      <c r="I609" s="96"/>
    </row>
    <row r="610" s="85" customFormat="1" ht="57" spans="1:9">
      <c r="A610" s="109"/>
      <c r="B610" s="290">
        <v>9</v>
      </c>
      <c r="C610" s="290" t="s">
        <v>310</v>
      </c>
      <c r="D610" s="290" t="s">
        <v>315</v>
      </c>
      <c r="E610" s="291" t="s">
        <v>324</v>
      </c>
      <c r="F610" s="290" t="s">
        <v>36</v>
      </c>
      <c r="G610" s="290">
        <v>1</v>
      </c>
      <c r="H610" s="292" t="str">
        <f>_xlfn.DISPIMG("ID_F88044D010F243A69223BABE471F2529",1)</f>
        <v>=DISPIMG("ID_F88044D010F243A69223BABE471F2529",1)</v>
      </c>
      <c r="I610" s="96"/>
    </row>
    <row r="611" s="85" customFormat="1" ht="42.75" spans="1:9">
      <c r="A611" s="109"/>
      <c r="B611" s="290">
        <v>10</v>
      </c>
      <c r="C611" s="290" t="s">
        <v>310</v>
      </c>
      <c r="D611" s="290" t="s">
        <v>315</v>
      </c>
      <c r="E611" s="291" t="s">
        <v>325</v>
      </c>
      <c r="F611" s="290" t="s">
        <v>36</v>
      </c>
      <c r="G611" s="290">
        <v>1</v>
      </c>
      <c r="H611" s="292" t="str">
        <f>_xlfn.DISPIMG("ID_DC2CE090671746719CD80C316981EA80",1)</f>
        <v>=DISPIMG("ID_DC2CE090671746719CD80C316981EA80",1)</v>
      </c>
      <c r="I611" s="96"/>
    </row>
    <row r="612" s="85" customFormat="1" ht="42.75" spans="1:9">
      <c r="A612" s="109"/>
      <c r="B612" s="290">
        <v>11</v>
      </c>
      <c r="C612" s="290" t="s">
        <v>310</v>
      </c>
      <c r="D612" s="290" t="s">
        <v>315</v>
      </c>
      <c r="E612" s="291" t="s">
        <v>326</v>
      </c>
      <c r="F612" s="290" t="s">
        <v>36</v>
      </c>
      <c r="G612" s="290">
        <v>1</v>
      </c>
      <c r="H612" s="292" t="str">
        <f>_xlfn.DISPIMG("ID_341FF6A9526B40C4A4F68F2A2A99D1CC",1)</f>
        <v>=DISPIMG("ID_341FF6A9526B40C4A4F68F2A2A99D1CC",1)</v>
      </c>
      <c r="I612" s="96"/>
    </row>
    <row r="613" s="85" customFormat="1" ht="57" spans="1:9">
      <c r="A613" s="109"/>
      <c r="B613" s="290">
        <v>12</v>
      </c>
      <c r="C613" s="290" t="s">
        <v>310</v>
      </c>
      <c r="D613" s="290" t="s">
        <v>315</v>
      </c>
      <c r="E613" s="291" t="s">
        <v>327</v>
      </c>
      <c r="F613" s="290" t="s">
        <v>36</v>
      </c>
      <c r="G613" s="290">
        <v>1</v>
      </c>
      <c r="H613" s="292" t="str">
        <f>_xlfn.DISPIMG("ID_0B314299334F465DBB8EA9C889A6DEB5",1)</f>
        <v>=DISPIMG("ID_0B314299334F465DBB8EA9C889A6DEB5",1)</v>
      </c>
      <c r="I613" s="96"/>
    </row>
    <row r="614" s="85" customFormat="1" ht="37.15" spans="1:9">
      <c r="A614" s="109"/>
      <c r="B614" s="290">
        <v>13</v>
      </c>
      <c r="C614" s="290" t="s">
        <v>310</v>
      </c>
      <c r="D614" s="290" t="s">
        <v>315</v>
      </c>
      <c r="E614" s="291" t="s">
        <v>328</v>
      </c>
      <c r="F614" s="290" t="s">
        <v>36</v>
      </c>
      <c r="G614" s="290">
        <v>1</v>
      </c>
      <c r="H614" s="293"/>
      <c r="I614" s="96"/>
    </row>
    <row r="615" s="85" customFormat="1" ht="49.5" spans="1:9">
      <c r="A615" s="109"/>
      <c r="B615" s="290">
        <v>14</v>
      </c>
      <c r="C615" s="290" t="s">
        <v>310</v>
      </c>
      <c r="D615" s="290" t="s">
        <v>315</v>
      </c>
      <c r="E615" s="291" t="s">
        <v>329</v>
      </c>
      <c r="F615" s="290" t="s">
        <v>36</v>
      </c>
      <c r="G615" s="290">
        <v>1</v>
      </c>
      <c r="H615" s="293"/>
      <c r="I615" s="96"/>
    </row>
    <row r="616" s="85" customFormat="1" ht="57" spans="1:9">
      <c r="A616" s="109"/>
      <c r="B616" s="290">
        <v>15</v>
      </c>
      <c r="C616" s="290" t="s">
        <v>310</v>
      </c>
      <c r="D616" s="290" t="s">
        <v>315</v>
      </c>
      <c r="E616" s="291" t="s">
        <v>330</v>
      </c>
      <c r="F616" s="290" t="s">
        <v>36</v>
      </c>
      <c r="G616" s="290"/>
      <c r="H616" s="294" t="str">
        <f>_xlfn.DISPIMG("ID_6C4DC25D7A18479A99E30BAA691E96E1",1)</f>
        <v>=DISPIMG("ID_6C4DC25D7A18479A99E30BAA691E96E1",1)</v>
      </c>
      <c r="I616" s="96"/>
    </row>
    <row r="617" s="85" customFormat="1" ht="57" spans="1:9">
      <c r="A617" s="109"/>
      <c r="B617" s="290">
        <v>16</v>
      </c>
      <c r="C617" s="290" t="s">
        <v>310</v>
      </c>
      <c r="D617" s="290" t="s">
        <v>315</v>
      </c>
      <c r="E617" s="291" t="s">
        <v>331</v>
      </c>
      <c r="F617" s="290" t="s">
        <v>36</v>
      </c>
      <c r="G617" s="290">
        <v>1</v>
      </c>
      <c r="H617" s="292" t="str">
        <f>_xlfn.DISPIMG("ID_6813B3C8EC5F43D4A24F0E5F502DFB56",1)</f>
        <v>=DISPIMG("ID_6813B3C8EC5F43D4A24F0E5F502DFB56",1)</v>
      </c>
      <c r="I617" s="96"/>
    </row>
    <row r="618" s="85" customFormat="1" ht="57" spans="1:9">
      <c r="A618" s="109"/>
      <c r="B618" s="290">
        <v>17</v>
      </c>
      <c r="C618" s="290" t="s">
        <v>310</v>
      </c>
      <c r="D618" s="290" t="s">
        <v>315</v>
      </c>
      <c r="E618" s="291" t="s">
        <v>332</v>
      </c>
      <c r="F618" s="290" t="s">
        <v>36</v>
      </c>
      <c r="G618" s="290">
        <v>1</v>
      </c>
      <c r="H618" s="295" t="str">
        <f>_xlfn.DISPIMG("ID_E82F8915FA0D42F882E56DC51FB18597",1)</f>
        <v>=DISPIMG("ID_E82F8915FA0D42F882E56DC51FB18597",1)</v>
      </c>
      <c r="I618" s="96"/>
    </row>
    <row r="619" s="85" customFormat="1" ht="42.8" spans="1:9">
      <c r="A619" s="109"/>
      <c r="B619" s="290">
        <v>18</v>
      </c>
      <c r="C619" s="290" t="s">
        <v>310</v>
      </c>
      <c r="D619" s="290" t="s">
        <v>315</v>
      </c>
      <c r="E619" s="291" t="s">
        <v>333</v>
      </c>
      <c r="F619" s="290" t="s">
        <v>36</v>
      </c>
      <c r="G619" s="290">
        <v>1</v>
      </c>
      <c r="H619" s="292" t="str">
        <f>_xlfn.DISPIMG("ID_754F627753254DF2BFE3492DD45CAF97",1)</f>
        <v>=DISPIMG("ID_754F627753254DF2BFE3492DD45CAF97",1)</v>
      </c>
      <c r="I619" s="96"/>
    </row>
    <row r="620" s="85" customFormat="1" ht="42.75" spans="1:9">
      <c r="A620" s="109"/>
      <c r="B620" s="290">
        <v>19</v>
      </c>
      <c r="C620" s="290" t="s">
        <v>310</v>
      </c>
      <c r="D620" s="290" t="s">
        <v>315</v>
      </c>
      <c r="E620" s="291" t="s">
        <v>334</v>
      </c>
      <c r="F620" s="290" t="s">
        <v>36</v>
      </c>
      <c r="G620" s="290">
        <v>1</v>
      </c>
      <c r="H620" s="292" t="str">
        <f>_xlfn.DISPIMG("ID_99FA4C5425484A1EA14756C9D5321614",1)</f>
        <v>=DISPIMG("ID_99FA4C5425484A1EA14756C9D5321614",1)</v>
      </c>
      <c r="I620" s="96"/>
    </row>
    <row r="621" s="85" customFormat="1" ht="42.75" spans="1:9">
      <c r="A621" s="109"/>
      <c r="B621" s="290">
        <v>20</v>
      </c>
      <c r="C621" s="290" t="s">
        <v>310</v>
      </c>
      <c r="D621" s="290" t="s">
        <v>315</v>
      </c>
      <c r="E621" s="291" t="s">
        <v>335</v>
      </c>
      <c r="F621" s="290" t="s">
        <v>36</v>
      </c>
      <c r="G621" s="290">
        <v>1</v>
      </c>
      <c r="H621" s="292" t="str">
        <f>_xlfn.DISPIMG("ID_C2FAEF1225E447D8A7D684B75EE1EBE0",1)</f>
        <v>=DISPIMG("ID_C2FAEF1225E447D8A7D684B75EE1EBE0",1)</v>
      </c>
      <c r="I621" s="96"/>
    </row>
    <row r="622" s="85" customFormat="1" ht="42.75" spans="1:9">
      <c r="A622" s="109"/>
      <c r="B622" s="290">
        <v>21</v>
      </c>
      <c r="C622" s="290" t="s">
        <v>310</v>
      </c>
      <c r="D622" s="290" t="s">
        <v>315</v>
      </c>
      <c r="E622" s="291" t="s">
        <v>336</v>
      </c>
      <c r="F622" s="290" t="s">
        <v>36</v>
      </c>
      <c r="G622" s="290">
        <v>1</v>
      </c>
      <c r="H622" s="292" t="str">
        <f>_xlfn.DISPIMG("ID_ADEBD34C0B2B44F69132427A6CAB84DB",1)</f>
        <v>=DISPIMG("ID_ADEBD34C0B2B44F69132427A6CAB84DB",1)</v>
      </c>
      <c r="I622" s="96"/>
    </row>
    <row r="623" s="85" customFormat="1" ht="199.5" spans="1:9">
      <c r="A623" s="109"/>
      <c r="B623" s="290">
        <v>22</v>
      </c>
      <c r="C623" s="290" t="s">
        <v>310</v>
      </c>
      <c r="D623" s="290" t="s">
        <v>315</v>
      </c>
      <c r="E623" s="291" t="s">
        <v>337</v>
      </c>
      <c r="F623" s="290" t="s">
        <v>36</v>
      </c>
      <c r="G623" s="290">
        <v>1</v>
      </c>
      <c r="H623" s="292" t="str">
        <f>_xlfn.DISPIMG("ID_421978B1EFA04999BB09A72D99AEF31C",1)</f>
        <v>=DISPIMG("ID_421978B1EFA04999BB09A72D99AEF31C",1)</v>
      </c>
      <c r="I623" s="96"/>
    </row>
    <row r="624" s="85" customFormat="1" ht="12.35" spans="1:9">
      <c r="A624" s="119"/>
      <c r="B624" s="119"/>
      <c r="C624" s="119"/>
      <c r="D624" s="119"/>
      <c r="E624" s="119"/>
      <c r="F624" s="119"/>
      <c r="G624" s="119"/>
      <c r="H624" s="296"/>
      <c r="I624" s="96"/>
    </row>
    <row r="625" s="85" customFormat="1" ht="49.5" spans="1:9">
      <c r="A625" s="97">
        <v>38</v>
      </c>
      <c r="B625" s="142" t="s">
        <v>338</v>
      </c>
      <c r="C625" s="14" t="s">
        <v>27</v>
      </c>
      <c r="D625" s="15" t="s">
        <v>31</v>
      </c>
      <c r="E625" s="16" t="s">
        <v>339</v>
      </c>
      <c r="F625" s="15" t="s">
        <v>36</v>
      </c>
      <c r="G625" s="15">
        <v>1</v>
      </c>
      <c r="H625" s="276">
        <v>12500</v>
      </c>
      <c r="I625" s="80">
        <v>12500</v>
      </c>
    </row>
    <row r="626" s="85" customFormat="1" ht="136.15" spans="1:9">
      <c r="A626" s="97"/>
      <c r="B626" s="142"/>
      <c r="C626" s="14"/>
      <c r="D626" s="15" t="s">
        <v>283</v>
      </c>
      <c r="E626" s="16" t="s">
        <v>284</v>
      </c>
      <c r="F626" s="15" t="s">
        <v>33</v>
      </c>
      <c r="G626" s="15">
        <v>4</v>
      </c>
      <c r="H626" s="276">
        <v>16300</v>
      </c>
      <c r="I626" s="80">
        <v>65200</v>
      </c>
    </row>
    <row r="627" s="85" customFormat="1" ht="86.65" spans="1:9">
      <c r="A627" s="97"/>
      <c r="B627" s="142"/>
      <c r="C627" s="14"/>
      <c r="D627" s="15" t="s">
        <v>285</v>
      </c>
      <c r="E627" s="16" t="s">
        <v>286</v>
      </c>
      <c r="F627" s="15" t="s">
        <v>81</v>
      </c>
      <c r="G627" s="15">
        <v>4</v>
      </c>
      <c r="H627" s="276">
        <v>5200</v>
      </c>
      <c r="I627" s="80">
        <v>20800</v>
      </c>
    </row>
    <row r="628" s="85" customFormat="1" ht="49.5" spans="1:9">
      <c r="A628" s="97"/>
      <c r="B628" s="142"/>
      <c r="C628" s="14"/>
      <c r="D628" s="15" t="s">
        <v>287</v>
      </c>
      <c r="E628" s="16" t="s">
        <v>288</v>
      </c>
      <c r="F628" s="15" t="s">
        <v>33</v>
      </c>
      <c r="G628" s="15">
        <v>1</v>
      </c>
      <c r="H628" s="276">
        <v>1850</v>
      </c>
      <c r="I628" s="80">
        <v>1850</v>
      </c>
    </row>
    <row r="629" s="85" customFormat="1" ht="111.4" spans="1:9">
      <c r="A629" s="97"/>
      <c r="B629" s="142"/>
      <c r="C629" s="14"/>
      <c r="D629" s="15" t="s">
        <v>174</v>
      </c>
      <c r="E629" s="16" t="s">
        <v>289</v>
      </c>
      <c r="F629" s="15" t="s">
        <v>43</v>
      </c>
      <c r="G629" s="15">
        <v>2</v>
      </c>
      <c r="H629" s="276">
        <v>630</v>
      </c>
      <c r="I629" s="80">
        <v>1260</v>
      </c>
    </row>
    <row r="630" s="85" customFormat="1" ht="111.4" spans="1:9">
      <c r="A630" s="97"/>
      <c r="B630" s="142"/>
      <c r="C630" s="14"/>
      <c r="D630" s="15" t="s">
        <v>340</v>
      </c>
      <c r="E630" s="16" t="s">
        <v>101</v>
      </c>
      <c r="F630" s="15" t="s">
        <v>81</v>
      </c>
      <c r="G630" s="15">
        <v>1</v>
      </c>
      <c r="H630" s="276">
        <v>3000</v>
      </c>
      <c r="I630" s="80">
        <v>3000</v>
      </c>
    </row>
    <row r="631" s="85" customFormat="1" ht="12.4" spans="1:9">
      <c r="A631" s="97"/>
      <c r="B631" s="142"/>
      <c r="C631" s="14"/>
      <c r="D631" s="15" t="s">
        <v>341</v>
      </c>
      <c r="E631" s="16" t="s">
        <v>342</v>
      </c>
      <c r="F631" s="15" t="s">
        <v>81</v>
      </c>
      <c r="G631" s="15">
        <v>1</v>
      </c>
      <c r="H631" s="276">
        <v>800</v>
      </c>
      <c r="I631" s="80">
        <v>800</v>
      </c>
    </row>
    <row r="632" s="85" customFormat="1" ht="61.9" spans="1:9">
      <c r="A632" s="97"/>
      <c r="B632" s="142"/>
      <c r="C632" s="14"/>
      <c r="D632" s="297" t="s">
        <v>343</v>
      </c>
      <c r="E632" s="16" t="s">
        <v>344</v>
      </c>
      <c r="F632" s="15" t="s">
        <v>33</v>
      </c>
      <c r="G632" s="15">
        <v>1</v>
      </c>
      <c r="H632" s="276">
        <v>2000</v>
      </c>
      <c r="I632" s="80">
        <v>2000</v>
      </c>
    </row>
    <row r="633" s="85" customFormat="1" ht="24.75" spans="1:9">
      <c r="A633" s="97"/>
      <c r="B633" s="142"/>
      <c r="C633" s="14"/>
      <c r="D633" s="15" t="s">
        <v>44</v>
      </c>
      <c r="E633" s="16" t="s">
        <v>45</v>
      </c>
      <c r="F633" s="15" t="s">
        <v>36</v>
      </c>
      <c r="G633" s="15">
        <v>1</v>
      </c>
      <c r="H633" s="276">
        <v>3500</v>
      </c>
      <c r="I633" s="80">
        <v>3500</v>
      </c>
    </row>
    <row r="634" s="85" customFormat="1" ht="12.4" spans="1:9">
      <c r="A634" s="97"/>
      <c r="B634" s="142"/>
      <c r="C634" s="14" t="s">
        <v>47</v>
      </c>
      <c r="D634" s="15" t="s">
        <v>48</v>
      </c>
      <c r="E634" s="100" t="s">
        <v>345</v>
      </c>
      <c r="F634" s="15" t="s">
        <v>36</v>
      </c>
      <c r="G634" s="15">
        <v>1</v>
      </c>
      <c r="H634" s="298"/>
      <c r="I634" s="117">
        <v>6000</v>
      </c>
    </row>
    <row r="635" s="85" customFormat="1" ht="12.4" spans="1:9">
      <c r="A635" s="97"/>
      <c r="B635" s="142"/>
      <c r="C635" s="14"/>
      <c r="D635" s="15"/>
      <c r="E635" s="252" t="s">
        <v>102</v>
      </c>
      <c r="F635" s="15" t="s">
        <v>50</v>
      </c>
      <c r="G635" s="15">
        <v>1</v>
      </c>
      <c r="H635" s="298"/>
      <c r="I635" s="117">
        <v>8000</v>
      </c>
    </row>
    <row r="636" s="85" customFormat="1" ht="12.4" spans="1:9">
      <c r="A636" s="97"/>
      <c r="B636" s="142"/>
      <c r="C636" s="14"/>
      <c r="D636" s="15"/>
      <c r="E636" s="252" t="s">
        <v>71</v>
      </c>
      <c r="F636" s="15" t="s">
        <v>50</v>
      </c>
      <c r="G636" s="15">
        <v>1</v>
      </c>
      <c r="H636" s="298"/>
      <c r="I636" s="117">
        <v>7000</v>
      </c>
    </row>
    <row r="637" s="85" customFormat="1" ht="12.4" spans="1:9">
      <c r="A637" s="97"/>
      <c r="B637" s="142"/>
      <c r="C637" s="14"/>
      <c r="D637" s="15"/>
      <c r="E637" s="252" t="s">
        <v>72</v>
      </c>
      <c r="F637" s="15" t="s">
        <v>50</v>
      </c>
      <c r="G637" s="15">
        <v>1</v>
      </c>
      <c r="H637" s="298"/>
      <c r="I637" s="117">
        <v>6000</v>
      </c>
    </row>
    <row r="638" s="85" customFormat="1" ht="12.4" spans="1:9">
      <c r="A638" s="97"/>
      <c r="B638" s="142"/>
      <c r="C638" s="14"/>
      <c r="D638" s="15"/>
      <c r="E638" s="252" t="s">
        <v>52</v>
      </c>
      <c r="F638" s="15" t="s">
        <v>50</v>
      </c>
      <c r="G638" s="15">
        <v>1</v>
      </c>
      <c r="H638" s="298"/>
      <c r="I638" s="117">
        <v>8000</v>
      </c>
    </row>
    <row r="639" s="85" customFormat="1" ht="12.4" spans="1:9">
      <c r="A639" s="97"/>
      <c r="B639" s="142"/>
      <c r="C639" s="14"/>
      <c r="D639" s="15"/>
      <c r="E639" s="252" t="s">
        <v>56</v>
      </c>
      <c r="F639" s="15" t="s">
        <v>50</v>
      </c>
      <c r="G639" s="15">
        <v>1</v>
      </c>
      <c r="H639" s="298"/>
      <c r="I639" s="117">
        <v>7000</v>
      </c>
    </row>
    <row r="640" s="85" customFormat="1" ht="12.4" spans="1:9">
      <c r="A640" s="97"/>
      <c r="B640" s="142"/>
      <c r="C640" s="14"/>
      <c r="D640" s="15"/>
      <c r="E640" s="252" t="s">
        <v>55</v>
      </c>
      <c r="F640" s="15" t="s">
        <v>50</v>
      </c>
      <c r="G640" s="15">
        <v>1</v>
      </c>
      <c r="H640" s="298"/>
      <c r="I640" s="117">
        <v>6000</v>
      </c>
    </row>
    <row r="641" s="85" customFormat="1" ht="12.4" spans="1:9">
      <c r="A641" s="97"/>
      <c r="B641" s="142"/>
      <c r="C641" s="14"/>
      <c r="D641" s="15"/>
      <c r="E641" s="252" t="s">
        <v>83</v>
      </c>
      <c r="F641" s="15" t="s">
        <v>50</v>
      </c>
      <c r="G641" s="15">
        <v>1</v>
      </c>
      <c r="H641" s="298"/>
      <c r="I641" s="117">
        <v>5590</v>
      </c>
    </row>
    <row r="642" s="85" customFormat="1" ht="12.4" spans="1:9">
      <c r="A642" s="97"/>
      <c r="B642" s="142"/>
      <c r="C642" s="14"/>
      <c r="D642" s="15"/>
      <c r="E642" s="252" t="s">
        <v>103</v>
      </c>
      <c r="F642" s="15" t="s">
        <v>50</v>
      </c>
      <c r="G642" s="15">
        <v>1</v>
      </c>
      <c r="H642" s="298"/>
      <c r="I642" s="117">
        <v>11000</v>
      </c>
    </row>
    <row r="643" s="85" customFormat="1" ht="12.4" spans="1:9">
      <c r="A643" s="97"/>
      <c r="B643" s="142"/>
      <c r="C643" s="14"/>
      <c r="D643" s="15"/>
      <c r="E643" s="252" t="s">
        <v>54</v>
      </c>
      <c r="F643" s="15" t="s">
        <v>50</v>
      </c>
      <c r="G643" s="15">
        <v>1</v>
      </c>
      <c r="H643" s="298"/>
      <c r="I643" s="117">
        <v>5000</v>
      </c>
    </row>
    <row r="644" s="85" customFormat="1" ht="12.4" spans="1:9">
      <c r="A644" s="97"/>
      <c r="B644" s="142"/>
      <c r="C644" s="14"/>
      <c r="D644" s="15"/>
      <c r="E644" s="252" t="s">
        <v>57</v>
      </c>
      <c r="F644" s="15" t="s">
        <v>50</v>
      </c>
      <c r="G644" s="15">
        <v>1</v>
      </c>
      <c r="H644" s="298"/>
      <c r="I644" s="117">
        <v>3000</v>
      </c>
    </row>
    <row r="645" s="85" customFormat="1" ht="24.75" spans="1:9">
      <c r="A645" s="97"/>
      <c r="B645" s="142"/>
      <c r="C645" s="14"/>
      <c r="D645" s="46" t="s">
        <v>59</v>
      </c>
      <c r="E645" s="47" t="s">
        <v>60</v>
      </c>
      <c r="F645" s="15" t="s">
        <v>50</v>
      </c>
      <c r="G645" s="15">
        <v>1</v>
      </c>
      <c r="H645" s="298"/>
      <c r="I645" s="117">
        <v>3000</v>
      </c>
    </row>
    <row r="646" s="85" customFormat="1" ht="12.4" spans="1:9">
      <c r="A646" s="97"/>
      <c r="B646" s="142"/>
      <c r="C646" s="14"/>
      <c r="D646" s="46" t="s">
        <v>61</v>
      </c>
      <c r="E646" s="47" t="s">
        <v>62</v>
      </c>
      <c r="F646" s="15" t="s">
        <v>50</v>
      </c>
      <c r="G646" s="15">
        <v>1</v>
      </c>
      <c r="H646" s="298"/>
      <c r="I646" s="117">
        <v>2000</v>
      </c>
    </row>
    <row r="647" s="85" customFormat="1" ht="12.4" spans="1:9">
      <c r="A647" s="97"/>
      <c r="B647" s="142"/>
      <c r="C647" s="14"/>
      <c r="D647" s="46" t="s">
        <v>63</v>
      </c>
      <c r="E647" s="47" t="s">
        <v>64</v>
      </c>
      <c r="F647" s="15" t="s">
        <v>50</v>
      </c>
      <c r="G647" s="15">
        <v>1</v>
      </c>
      <c r="H647" s="298"/>
      <c r="I647" s="117">
        <v>2000</v>
      </c>
    </row>
    <row r="648" s="238" customFormat="1" ht="12.35" spans="1:9">
      <c r="A648" s="135" t="s">
        <v>65</v>
      </c>
      <c r="B648" s="135"/>
      <c r="C648" s="135"/>
      <c r="D648" s="135"/>
      <c r="E648" s="135"/>
      <c r="F648" s="135"/>
      <c r="G648" s="135"/>
      <c r="H648" s="286"/>
      <c r="I648" s="300"/>
    </row>
    <row r="649" customHeight="1" spans="1:9">
      <c r="A649" s="12">
        <v>39</v>
      </c>
      <c r="B649" s="13" t="s">
        <v>346</v>
      </c>
      <c r="C649" s="45" t="s">
        <v>27</v>
      </c>
      <c r="D649" s="15" t="s">
        <v>31</v>
      </c>
      <c r="E649" s="16" t="s">
        <v>282</v>
      </c>
      <c r="F649" s="15" t="s">
        <v>36</v>
      </c>
      <c r="G649" s="15">
        <v>1</v>
      </c>
      <c r="H649" s="197">
        <v>8300</v>
      </c>
      <c r="I649" s="197">
        <v>8300</v>
      </c>
    </row>
    <row r="650" customHeight="1" spans="1:9">
      <c r="A650" s="18"/>
      <c r="B650" s="19"/>
      <c r="C650" s="48"/>
      <c r="D650" s="15" t="s">
        <v>347</v>
      </c>
      <c r="E650" s="16" t="s">
        <v>348</v>
      </c>
      <c r="F650" s="15" t="s">
        <v>33</v>
      </c>
      <c r="G650" s="15">
        <v>1</v>
      </c>
      <c r="H650" s="277">
        <v>9000</v>
      </c>
      <c r="I650" s="158">
        <v>9000</v>
      </c>
    </row>
    <row r="651" customHeight="1" spans="1:9">
      <c r="A651" s="18"/>
      <c r="B651" s="19"/>
      <c r="C651" s="48"/>
      <c r="D651" s="100" t="s">
        <v>349</v>
      </c>
      <c r="E651" s="100" t="s">
        <v>350</v>
      </c>
      <c r="F651" s="15" t="s">
        <v>33</v>
      </c>
      <c r="G651" s="15">
        <v>1</v>
      </c>
      <c r="H651" s="276">
        <v>3500</v>
      </c>
      <c r="I651" s="276">
        <v>3500</v>
      </c>
    </row>
    <row r="652" customHeight="1" spans="1:9">
      <c r="A652" s="18"/>
      <c r="B652" s="19"/>
      <c r="C652" s="48"/>
      <c r="D652" s="15" t="s">
        <v>287</v>
      </c>
      <c r="E652" s="16" t="s">
        <v>288</v>
      </c>
      <c r="F652" s="15" t="s">
        <v>33</v>
      </c>
      <c r="G652" s="15">
        <v>1</v>
      </c>
      <c r="H652" s="276">
        <v>1950</v>
      </c>
      <c r="I652" s="276">
        <v>1950</v>
      </c>
    </row>
    <row r="653" customHeight="1" spans="1:9">
      <c r="A653" s="18"/>
      <c r="B653" s="19"/>
      <c r="C653" s="48"/>
      <c r="D653" s="15" t="s">
        <v>174</v>
      </c>
      <c r="E653" s="16" t="s">
        <v>289</v>
      </c>
      <c r="F653" s="15" t="s">
        <v>43</v>
      </c>
      <c r="G653" s="15">
        <v>2</v>
      </c>
      <c r="H653" s="276">
        <v>380</v>
      </c>
      <c r="I653" s="276">
        <v>760</v>
      </c>
    </row>
    <row r="654" customHeight="1" spans="1:9">
      <c r="A654" s="18"/>
      <c r="B654" s="19"/>
      <c r="C654" s="52"/>
      <c r="D654" s="15" t="s">
        <v>44</v>
      </c>
      <c r="E654" s="16" t="s">
        <v>45</v>
      </c>
      <c r="F654" s="15" t="s">
        <v>36</v>
      </c>
      <c r="G654" s="15">
        <v>1</v>
      </c>
      <c r="H654" s="276">
        <v>3500</v>
      </c>
      <c r="I654" s="276">
        <v>3500</v>
      </c>
    </row>
    <row r="655" customHeight="1" spans="1:9">
      <c r="A655" s="18"/>
      <c r="B655" s="19"/>
      <c r="C655" s="45" t="s">
        <v>47</v>
      </c>
      <c r="D655" s="20" t="s">
        <v>48</v>
      </c>
      <c r="E655" s="16" t="s">
        <v>294</v>
      </c>
      <c r="F655" s="15" t="s">
        <v>295</v>
      </c>
      <c r="G655" s="15">
        <v>2</v>
      </c>
      <c r="H655" s="282"/>
      <c r="I655" s="282">
        <v>7000</v>
      </c>
    </row>
    <row r="656" customHeight="1" spans="1:9">
      <c r="A656" s="18"/>
      <c r="B656" s="19"/>
      <c r="C656" s="48"/>
      <c r="D656" s="278"/>
      <c r="E656" s="47" t="s">
        <v>49</v>
      </c>
      <c r="F656" s="15" t="s">
        <v>50</v>
      </c>
      <c r="G656" s="15">
        <v>1</v>
      </c>
      <c r="H656" s="66"/>
      <c r="I656" s="66">
        <v>4000</v>
      </c>
    </row>
    <row r="657" customHeight="1" spans="1:9">
      <c r="A657" s="18"/>
      <c r="B657" s="19"/>
      <c r="C657" s="48"/>
      <c r="D657" s="278"/>
      <c r="E657" s="47" t="s">
        <v>52</v>
      </c>
      <c r="F657" s="15" t="s">
        <v>50</v>
      </c>
      <c r="G657" s="15">
        <v>1</v>
      </c>
      <c r="H657" s="66"/>
      <c r="I657" s="66">
        <v>12000</v>
      </c>
    </row>
    <row r="658" customHeight="1" spans="1:9">
      <c r="A658" s="18"/>
      <c r="B658" s="19"/>
      <c r="C658" s="48"/>
      <c r="D658" s="278"/>
      <c r="E658" s="47" t="s">
        <v>72</v>
      </c>
      <c r="F658" s="15" t="s">
        <v>50</v>
      </c>
      <c r="G658" s="15">
        <v>1</v>
      </c>
      <c r="H658" s="66"/>
      <c r="I658" s="66">
        <v>11000</v>
      </c>
    </row>
    <row r="659" customHeight="1" spans="1:9">
      <c r="A659" s="18"/>
      <c r="B659" s="19"/>
      <c r="C659" s="48"/>
      <c r="D659" s="278"/>
      <c r="E659" s="47" t="s">
        <v>73</v>
      </c>
      <c r="F659" s="15" t="s">
        <v>50</v>
      </c>
      <c r="G659" s="15">
        <v>1</v>
      </c>
      <c r="H659" s="66"/>
      <c r="I659" s="66">
        <v>7490</v>
      </c>
    </row>
    <row r="660" customHeight="1" spans="1:9">
      <c r="A660" s="18"/>
      <c r="B660" s="19"/>
      <c r="C660" s="48"/>
      <c r="D660" s="278"/>
      <c r="E660" s="47" t="s">
        <v>76</v>
      </c>
      <c r="F660" s="15" t="s">
        <v>50</v>
      </c>
      <c r="G660" s="15">
        <v>1</v>
      </c>
      <c r="H660" s="66"/>
      <c r="I660" s="66">
        <v>7500</v>
      </c>
    </row>
    <row r="661" customHeight="1" spans="1:9">
      <c r="A661" s="18"/>
      <c r="B661" s="19"/>
      <c r="C661" s="48"/>
      <c r="D661" s="278"/>
      <c r="E661" s="47" t="s">
        <v>56</v>
      </c>
      <c r="F661" s="15" t="s">
        <v>50</v>
      </c>
      <c r="G661" s="15">
        <v>1</v>
      </c>
      <c r="H661" s="66"/>
      <c r="I661" s="66">
        <v>5000</v>
      </c>
    </row>
    <row r="662" customHeight="1" spans="1:9">
      <c r="A662" s="18"/>
      <c r="B662" s="19"/>
      <c r="C662" s="48"/>
      <c r="D662" s="166"/>
      <c r="E662" s="47" t="s">
        <v>57</v>
      </c>
      <c r="F662" s="15" t="s">
        <v>50</v>
      </c>
      <c r="G662" s="15">
        <v>1</v>
      </c>
      <c r="H662" s="66"/>
      <c r="I662" s="66">
        <v>4000</v>
      </c>
    </row>
    <row r="663" customHeight="1" spans="1:9">
      <c r="A663" s="18"/>
      <c r="B663" s="19"/>
      <c r="C663" s="52"/>
      <c r="D663" s="63" t="s">
        <v>63</v>
      </c>
      <c r="E663" s="47" t="s">
        <v>64</v>
      </c>
      <c r="F663" s="15" t="s">
        <v>50</v>
      </c>
      <c r="G663" s="15">
        <v>1</v>
      </c>
      <c r="H663" s="66"/>
      <c r="I663" s="66">
        <v>2000</v>
      </c>
    </row>
    <row r="664" customHeight="1" spans="1:9">
      <c r="A664" s="135" t="s">
        <v>65</v>
      </c>
      <c r="B664" s="135"/>
      <c r="C664" s="135"/>
      <c r="D664" s="135"/>
      <c r="E664" s="135"/>
      <c r="F664" s="135"/>
      <c r="G664" s="135"/>
      <c r="H664" s="74"/>
      <c r="I664" s="74"/>
    </row>
    <row r="665" customHeight="1" spans="1:9">
      <c r="A665" s="12">
        <v>40</v>
      </c>
      <c r="B665" s="13" t="s">
        <v>351</v>
      </c>
      <c r="C665" s="45" t="s">
        <v>27</v>
      </c>
      <c r="D665" s="15" t="s">
        <v>31</v>
      </c>
      <c r="E665" s="16" t="s">
        <v>282</v>
      </c>
      <c r="F665" s="15" t="s">
        <v>36</v>
      </c>
      <c r="G665" s="15">
        <v>1</v>
      </c>
      <c r="H665" s="276">
        <v>8700</v>
      </c>
      <c r="I665" s="80">
        <v>8700</v>
      </c>
    </row>
    <row r="666" customHeight="1" spans="1:9">
      <c r="A666" s="18"/>
      <c r="B666" s="19"/>
      <c r="C666" s="48"/>
      <c r="D666" s="15" t="s">
        <v>347</v>
      </c>
      <c r="E666" s="16" t="s">
        <v>348</v>
      </c>
      <c r="F666" s="15" t="s">
        <v>33</v>
      </c>
      <c r="G666" s="15">
        <v>1</v>
      </c>
      <c r="H666" s="276">
        <v>9000</v>
      </c>
      <c r="I666" s="80">
        <v>9000</v>
      </c>
    </row>
    <row r="667" customHeight="1" spans="1:9">
      <c r="A667" s="18"/>
      <c r="B667" s="19"/>
      <c r="C667" s="48"/>
      <c r="D667" s="100" t="s">
        <v>349</v>
      </c>
      <c r="E667" s="100" t="s">
        <v>350</v>
      </c>
      <c r="F667" s="15" t="s">
        <v>33</v>
      </c>
      <c r="G667" s="15">
        <v>1</v>
      </c>
      <c r="H667" s="276">
        <v>3000</v>
      </c>
      <c r="I667" s="80">
        <v>3000</v>
      </c>
    </row>
    <row r="668" customHeight="1" spans="1:9">
      <c r="A668" s="18"/>
      <c r="B668" s="19"/>
      <c r="C668" s="48"/>
      <c r="D668" s="15" t="s">
        <v>287</v>
      </c>
      <c r="E668" s="16" t="s">
        <v>288</v>
      </c>
      <c r="F668" s="15" t="s">
        <v>33</v>
      </c>
      <c r="G668" s="15">
        <v>1</v>
      </c>
      <c r="H668" s="276">
        <v>1050</v>
      </c>
      <c r="I668" s="80">
        <v>1050</v>
      </c>
    </row>
    <row r="669" customHeight="1" spans="1:9">
      <c r="A669" s="18"/>
      <c r="B669" s="19"/>
      <c r="C669" s="48"/>
      <c r="D669" s="15" t="s">
        <v>174</v>
      </c>
      <c r="E669" s="16" t="s">
        <v>289</v>
      </c>
      <c r="F669" s="15" t="s">
        <v>43</v>
      </c>
      <c r="G669" s="15">
        <v>2</v>
      </c>
      <c r="H669" s="276">
        <v>480</v>
      </c>
      <c r="I669" s="80">
        <v>960</v>
      </c>
    </row>
    <row r="670" customHeight="1" spans="1:9">
      <c r="A670" s="18"/>
      <c r="B670" s="19"/>
      <c r="C670" s="52"/>
      <c r="D670" s="15" t="s">
        <v>44</v>
      </c>
      <c r="E670" s="16" t="s">
        <v>45</v>
      </c>
      <c r="F670" s="15" t="s">
        <v>36</v>
      </c>
      <c r="G670" s="15">
        <v>1</v>
      </c>
      <c r="H670" s="276">
        <v>2500</v>
      </c>
      <c r="I670" s="80">
        <v>2500</v>
      </c>
    </row>
    <row r="671" customHeight="1" spans="1:9">
      <c r="A671" s="18"/>
      <c r="B671" s="19"/>
      <c r="C671" s="45" t="s">
        <v>47</v>
      </c>
      <c r="D671" s="20" t="s">
        <v>48</v>
      </c>
      <c r="E671" s="16" t="s">
        <v>294</v>
      </c>
      <c r="F671" s="15" t="s">
        <v>295</v>
      </c>
      <c r="G671" s="15">
        <v>2</v>
      </c>
      <c r="H671" s="118"/>
      <c r="I671" s="282">
        <v>5800</v>
      </c>
    </row>
    <row r="672" customHeight="1" spans="1:9">
      <c r="A672" s="18"/>
      <c r="B672" s="19"/>
      <c r="C672" s="48"/>
      <c r="D672" s="278"/>
      <c r="E672" s="47" t="s">
        <v>49</v>
      </c>
      <c r="F672" s="15" t="s">
        <v>50</v>
      </c>
      <c r="G672" s="15">
        <v>1</v>
      </c>
      <c r="H672" s="118"/>
      <c r="I672" s="44">
        <v>4000</v>
      </c>
    </row>
    <row r="673" customHeight="1" spans="1:9">
      <c r="A673" s="18"/>
      <c r="B673" s="19"/>
      <c r="C673" s="48"/>
      <c r="D673" s="278"/>
      <c r="E673" s="47" t="s">
        <v>52</v>
      </c>
      <c r="F673" s="15" t="s">
        <v>50</v>
      </c>
      <c r="G673" s="15">
        <v>1</v>
      </c>
      <c r="H673" s="118"/>
      <c r="I673" s="44">
        <v>12000</v>
      </c>
    </row>
    <row r="674" customHeight="1" spans="1:9">
      <c r="A674" s="18"/>
      <c r="B674" s="19"/>
      <c r="C674" s="48"/>
      <c r="D674" s="278"/>
      <c r="E674" s="47" t="s">
        <v>72</v>
      </c>
      <c r="F674" s="15" t="s">
        <v>50</v>
      </c>
      <c r="G674" s="15">
        <v>1</v>
      </c>
      <c r="H674" s="118"/>
      <c r="I674" s="44">
        <v>13490</v>
      </c>
    </row>
    <row r="675" customHeight="1" spans="1:9">
      <c r="A675" s="18"/>
      <c r="B675" s="19"/>
      <c r="C675" s="48"/>
      <c r="D675" s="278"/>
      <c r="E675" s="47" t="s">
        <v>73</v>
      </c>
      <c r="F675" s="15" t="s">
        <v>50</v>
      </c>
      <c r="G675" s="15">
        <v>1</v>
      </c>
      <c r="H675" s="118"/>
      <c r="I675" s="44">
        <v>8000</v>
      </c>
    </row>
    <row r="676" customHeight="1" spans="1:9">
      <c r="A676" s="18"/>
      <c r="B676" s="19"/>
      <c r="C676" s="48"/>
      <c r="D676" s="278"/>
      <c r="E676" s="47" t="s">
        <v>76</v>
      </c>
      <c r="F676" s="15" t="s">
        <v>50</v>
      </c>
      <c r="G676" s="15">
        <v>1</v>
      </c>
      <c r="H676" s="118"/>
      <c r="I676" s="44">
        <v>9000</v>
      </c>
    </row>
    <row r="677" customHeight="1" spans="1:9">
      <c r="A677" s="18"/>
      <c r="B677" s="19"/>
      <c r="C677" s="48"/>
      <c r="D677" s="278"/>
      <c r="E677" s="47" t="s">
        <v>56</v>
      </c>
      <c r="F677" s="15" t="s">
        <v>50</v>
      </c>
      <c r="G677" s="15">
        <v>1</v>
      </c>
      <c r="H677" s="118"/>
      <c r="I677" s="44">
        <v>4000</v>
      </c>
    </row>
    <row r="678" customHeight="1" spans="1:9">
      <c r="A678" s="18"/>
      <c r="B678" s="19"/>
      <c r="C678" s="48"/>
      <c r="D678" s="166"/>
      <c r="E678" s="47" t="s">
        <v>57</v>
      </c>
      <c r="F678" s="15" t="s">
        <v>50</v>
      </c>
      <c r="G678" s="15">
        <v>1</v>
      </c>
      <c r="H678" s="118"/>
      <c r="I678" s="44">
        <v>3000</v>
      </c>
    </row>
    <row r="679" customHeight="1" spans="1:9">
      <c r="A679" s="18"/>
      <c r="B679" s="19"/>
      <c r="C679" s="48"/>
      <c r="D679" s="250"/>
      <c r="E679" s="50" t="s">
        <v>64</v>
      </c>
      <c r="F679" s="20" t="s">
        <v>50</v>
      </c>
      <c r="G679" s="20">
        <v>1</v>
      </c>
      <c r="H679" s="118"/>
      <c r="I679" s="282">
        <v>2000</v>
      </c>
    </row>
    <row r="680" customHeight="1" spans="1:9">
      <c r="A680" s="18"/>
      <c r="B680" s="19"/>
      <c r="C680" s="48"/>
      <c r="D680" s="250"/>
      <c r="E680" s="50"/>
      <c r="F680" s="20"/>
      <c r="G680" s="20"/>
      <c r="H680" s="118"/>
      <c r="I680" s="282"/>
    </row>
    <row r="681" customHeight="1" spans="1:9">
      <c r="A681" s="135" t="s">
        <v>65</v>
      </c>
      <c r="B681" s="135"/>
      <c r="C681" s="135"/>
      <c r="D681" s="135"/>
      <c r="E681" s="135"/>
      <c r="F681" s="135"/>
      <c r="G681" s="135"/>
      <c r="H681" s="155"/>
      <c r="I681" s="301">
        <f>SUM(I4:I680)</f>
        <v>4105709</v>
      </c>
    </row>
    <row r="682" customHeight="1" spans="9:9">
      <c r="I682" s="301">
        <v>4105709</v>
      </c>
    </row>
  </sheetData>
  <mergeCells count="265">
    <mergeCell ref="A1:I1"/>
    <mergeCell ref="A2:B2"/>
    <mergeCell ref="C2:E2"/>
    <mergeCell ref="A22:G22"/>
    <mergeCell ref="A43:G43"/>
    <mergeCell ref="A59:G59"/>
    <mergeCell ref="A72:G72"/>
    <mergeCell ref="A87:G87"/>
    <mergeCell ref="A107:G107"/>
    <mergeCell ref="A126:G126"/>
    <mergeCell ref="A144:G144"/>
    <mergeCell ref="A161:G161"/>
    <mergeCell ref="A175:G175"/>
    <mergeCell ref="A190:G190"/>
    <mergeCell ref="A200:G200"/>
    <mergeCell ref="A212:G212"/>
    <mergeCell ref="A224:G224"/>
    <mergeCell ref="A236:G236"/>
    <mergeCell ref="A244:G244"/>
    <mergeCell ref="A269:G269"/>
    <mergeCell ref="A292:G292"/>
    <mergeCell ref="A315:G315"/>
    <mergeCell ref="A336:G336"/>
    <mergeCell ref="A359:G359"/>
    <mergeCell ref="A367:G367"/>
    <mergeCell ref="A384:G384"/>
    <mergeCell ref="A407:G407"/>
    <mergeCell ref="A428:G428"/>
    <mergeCell ref="A435:G435"/>
    <mergeCell ref="A454:G454"/>
    <mergeCell ref="A473:G473"/>
    <mergeCell ref="A491:G491"/>
    <mergeCell ref="A501:G501"/>
    <mergeCell ref="A509:G509"/>
    <mergeCell ref="A518:G518"/>
    <mergeCell ref="A527:G527"/>
    <mergeCell ref="A535:G535"/>
    <mergeCell ref="A537:G537"/>
    <mergeCell ref="A560:G560"/>
    <mergeCell ref="A580:G580"/>
    <mergeCell ref="A600:G600"/>
    <mergeCell ref="A601:H601"/>
    <mergeCell ref="A624:H624"/>
    <mergeCell ref="A648:G648"/>
    <mergeCell ref="A664:G664"/>
    <mergeCell ref="A681:G681"/>
    <mergeCell ref="A4:A21"/>
    <mergeCell ref="A23:A42"/>
    <mergeCell ref="A44:A58"/>
    <mergeCell ref="A60:A71"/>
    <mergeCell ref="A73:A86"/>
    <mergeCell ref="A88:A106"/>
    <mergeCell ref="A108:A125"/>
    <mergeCell ref="A127:A143"/>
    <mergeCell ref="A145:A160"/>
    <mergeCell ref="A162:A174"/>
    <mergeCell ref="A176:A189"/>
    <mergeCell ref="A191:A199"/>
    <mergeCell ref="A201:A211"/>
    <mergeCell ref="A213:A223"/>
    <mergeCell ref="A225:A235"/>
    <mergeCell ref="A237:A243"/>
    <mergeCell ref="A245:A268"/>
    <mergeCell ref="A270:A291"/>
    <mergeCell ref="A293:A314"/>
    <mergeCell ref="A316:A335"/>
    <mergeCell ref="A337:A358"/>
    <mergeCell ref="A360:A366"/>
    <mergeCell ref="A368:A383"/>
    <mergeCell ref="A385:A406"/>
    <mergeCell ref="A408:A427"/>
    <mergeCell ref="A429:A434"/>
    <mergeCell ref="A436:A453"/>
    <mergeCell ref="A455:A472"/>
    <mergeCell ref="A474:A490"/>
    <mergeCell ref="A492:A500"/>
    <mergeCell ref="A502:A508"/>
    <mergeCell ref="A510:A517"/>
    <mergeCell ref="A519:A526"/>
    <mergeCell ref="A528:A534"/>
    <mergeCell ref="A538:A559"/>
    <mergeCell ref="A561:A579"/>
    <mergeCell ref="A581:A599"/>
    <mergeCell ref="A602:A623"/>
    <mergeCell ref="A625:A647"/>
    <mergeCell ref="A649:A663"/>
    <mergeCell ref="A665:A679"/>
    <mergeCell ref="B4:B21"/>
    <mergeCell ref="B23:B42"/>
    <mergeCell ref="B44:B58"/>
    <mergeCell ref="B60:B71"/>
    <mergeCell ref="B73:B86"/>
    <mergeCell ref="B88:B106"/>
    <mergeCell ref="B108:B125"/>
    <mergeCell ref="B127:B143"/>
    <mergeCell ref="B145:B160"/>
    <mergeCell ref="B162:B174"/>
    <mergeCell ref="B176:B189"/>
    <mergeCell ref="B191:B199"/>
    <mergeCell ref="B201:B211"/>
    <mergeCell ref="B213:B223"/>
    <mergeCell ref="B225:B235"/>
    <mergeCell ref="B237:B243"/>
    <mergeCell ref="B245:B268"/>
    <mergeCell ref="B270:B291"/>
    <mergeCell ref="B293:B314"/>
    <mergeCell ref="B316:B335"/>
    <mergeCell ref="B337:B358"/>
    <mergeCell ref="B360:B366"/>
    <mergeCell ref="B368:B383"/>
    <mergeCell ref="B385:B406"/>
    <mergeCell ref="B408:B427"/>
    <mergeCell ref="B429:B434"/>
    <mergeCell ref="B436:B453"/>
    <mergeCell ref="B455:B472"/>
    <mergeCell ref="B474:B490"/>
    <mergeCell ref="B492:B500"/>
    <mergeCell ref="B502:B508"/>
    <mergeCell ref="B510:B517"/>
    <mergeCell ref="B519:B526"/>
    <mergeCell ref="B528:B534"/>
    <mergeCell ref="B538:B559"/>
    <mergeCell ref="B561:B579"/>
    <mergeCell ref="B581:B599"/>
    <mergeCell ref="B625:B647"/>
    <mergeCell ref="B649:B663"/>
    <mergeCell ref="B665:B679"/>
    <mergeCell ref="C4:C10"/>
    <mergeCell ref="C11:C18"/>
    <mergeCell ref="C19:C21"/>
    <mergeCell ref="C23:C28"/>
    <mergeCell ref="C29:C39"/>
    <mergeCell ref="C40:C42"/>
    <mergeCell ref="C44:C47"/>
    <mergeCell ref="C48:C55"/>
    <mergeCell ref="C56:C58"/>
    <mergeCell ref="C60:C64"/>
    <mergeCell ref="C65:C68"/>
    <mergeCell ref="C69:C71"/>
    <mergeCell ref="C73:C74"/>
    <mergeCell ref="C75:C83"/>
    <mergeCell ref="C84:C86"/>
    <mergeCell ref="C88:C93"/>
    <mergeCell ref="C94:C103"/>
    <mergeCell ref="C104:C106"/>
    <mergeCell ref="C108:C113"/>
    <mergeCell ref="C114:C122"/>
    <mergeCell ref="C123:C125"/>
    <mergeCell ref="C127:C131"/>
    <mergeCell ref="C132:C140"/>
    <mergeCell ref="C141:C143"/>
    <mergeCell ref="C145:C151"/>
    <mergeCell ref="C152:C157"/>
    <mergeCell ref="C158:C160"/>
    <mergeCell ref="C162:C166"/>
    <mergeCell ref="C167:C171"/>
    <mergeCell ref="C172:C174"/>
    <mergeCell ref="C176:C181"/>
    <mergeCell ref="C182:C186"/>
    <mergeCell ref="C187:C189"/>
    <mergeCell ref="C191:C192"/>
    <mergeCell ref="C193:C196"/>
    <mergeCell ref="C197:C199"/>
    <mergeCell ref="C201:C204"/>
    <mergeCell ref="C205:C208"/>
    <mergeCell ref="C209:C211"/>
    <mergeCell ref="C213:C219"/>
    <mergeCell ref="C221:C223"/>
    <mergeCell ref="C225:C231"/>
    <mergeCell ref="C233:C235"/>
    <mergeCell ref="C237:C240"/>
    <mergeCell ref="C241:C243"/>
    <mergeCell ref="C245:C256"/>
    <mergeCell ref="C257:C265"/>
    <mergeCell ref="C266:C268"/>
    <mergeCell ref="C270:C280"/>
    <mergeCell ref="C281:C288"/>
    <mergeCell ref="C289:C291"/>
    <mergeCell ref="C293:C303"/>
    <mergeCell ref="C304:C311"/>
    <mergeCell ref="C312:C314"/>
    <mergeCell ref="C316:C325"/>
    <mergeCell ref="C326:C332"/>
    <mergeCell ref="C333:C335"/>
    <mergeCell ref="C337:C347"/>
    <mergeCell ref="C348:C355"/>
    <mergeCell ref="C356:C358"/>
    <mergeCell ref="C360:C363"/>
    <mergeCell ref="C364:C366"/>
    <mergeCell ref="C368:C375"/>
    <mergeCell ref="C376:C380"/>
    <mergeCell ref="C381:C383"/>
    <mergeCell ref="C385:C395"/>
    <mergeCell ref="C396:C403"/>
    <mergeCell ref="C404:C406"/>
    <mergeCell ref="C408:C419"/>
    <mergeCell ref="C420:C424"/>
    <mergeCell ref="C425:C427"/>
    <mergeCell ref="C429:C432"/>
    <mergeCell ref="C433:C434"/>
    <mergeCell ref="C436:C445"/>
    <mergeCell ref="C446:C450"/>
    <mergeCell ref="C451:C453"/>
    <mergeCell ref="C455:C463"/>
    <mergeCell ref="C464:C469"/>
    <mergeCell ref="C470:C472"/>
    <mergeCell ref="C474:C481"/>
    <mergeCell ref="C482:C487"/>
    <mergeCell ref="C488:C490"/>
    <mergeCell ref="C492:C497"/>
    <mergeCell ref="C498:C500"/>
    <mergeCell ref="C502:C505"/>
    <mergeCell ref="C506:C508"/>
    <mergeCell ref="C510:C514"/>
    <mergeCell ref="C515:C517"/>
    <mergeCell ref="C519:C523"/>
    <mergeCell ref="C524:C526"/>
    <mergeCell ref="C528:C531"/>
    <mergeCell ref="C532:C534"/>
    <mergeCell ref="C538:C545"/>
    <mergeCell ref="C546:C556"/>
    <mergeCell ref="C557:C559"/>
    <mergeCell ref="C561:C567"/>
    <mergeCell ref="C568:C576"/>
    <mergeCell ref="C577:C579"/>
    <mergeCell ref="C581:C588"/>
    <mergeCell ref="C589:C596"/>
    <mergeCell ref="C597:C599"/>
    <mergeCell ref="C625:C633"/>
    <mergeCell ref="C634:C644"/>
    <mergeCell ref="C645:C647"/>
    <mergeCell ref="C649:C654"/>
    <mergeCell ref="C655:C662"/>
    <mergeCell ref="C665:C670"/>
    <mergeCell ref="C671:C678"/>
    <mergeCell ref="D11:D18"/>
    <mergeCell ref="D29:D39"/>
    <mergeCell ref="D48:D55"/>
    <mergeCell ref="D65:D68"/>
    <mergeCell ref="D75:D83"/>
    <mergeCell ref="D94:D103"/>
    <mergeCell ref="D114:D122"/>
    <mergeCell ref="D132:D140"/>
    <mergeCell ref="D152:D157"/>
    <mergeCell ref="D167:D171"/>
    <mergeCell ref="D182:D186"/>
    <mergeCell ref="D193:D196"/>
    <mergeCell ref="D205:D208"/>
    <mergeCell ref="D257:D265"/>
    <mergeCell ref="D281:D288"/>
    <mergeCell ref="D304:D311"/>
    <mergeCell ref="D326:D332"/>
    <mergeCell ref="D348:D355"/>
    <mergeCell ref="D376:D380"/>
    <mergeCell ref="D396:D403"/>
    <mergeCell ref="D420:D424"/>
    <mergeCell ref="D446:D450"/>
    <mergeCell ref="D464:D469"/>
    <mergeCell ref="D482:D487"/>
    <mergeCell ref="D546:D556"/>
    <mergeCell ref="D568:D576"/>
    <mergeCell ref="D589:D596"/>
    <mergeCell ref="D634:D644"/>
    <mergeCell ref="D655:D662"/>
    <mergeCell ref="D671:D678"/>
  </mergeCells>
  <pageMargins left="0.998611111111111" right="0.998611111111111" top="0.998611111111111" bottom="0.998611111111111" header="0.5" footer="0.5"/>
  <pageSetup paperSize="9" scale="71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15"/>
  <sheetViews>
    <sheetView zoomScale="85" zoomScaleNormal="85" workbookViewId="0">
      <pane ySplit="3" topLeftCell="A292" activePane="bottomLeft" state="frozen"/>
      <selection/>
      <selection pane="bottomLeft" activeCell="I313" sqref="I313"/>
    </sheetView>
  </sheetViews>
  <sheetFormatPr defaultColWidth="9" defaultRowHeight="15.75"/>
  <cols>
    <col min="1" max="1" width="5.625" style="125" customWidth="1"/>
    <col min="2" max="2" width="10.625" style="125" customWidth="1"/>
    <col min="3" max="3" width="8.625" style="125" customWidth="1"/>
    <col min="4" max="4" width="10.625" style="125" customWidth="1"/>
    <col min="5" max="5" width="30.625" style="125" customWidth="1"/>
    <col min="6" max="7" width="8.625" style="125" customWidth="1"/>
    <col min="8" max="8" width="12.625" style="125"/>
    <col min="9" max="9" width="14.875" style="125" customWidth="1"/>
    <col min="10" max="16384" width="9" style="125"/>
  </cols>
  <sheetData>
    <row r="1" ht="27" spans="1:9">
      <c r="A1" s="1" t="s">
        <v>13</v>
      </c>
      <c r="B1" s="2"/>
      <c r="C1" s="2"/>
      <c r="D1" s="2"/>
      <c r="E1" s="2"/>
      <c r="F1" s="2"/>
      <c r="G1" s="2"/>
      <c r="H1" s="2"/>
      <c r="I1" s="64"/>
    </row>
    <row r="2" ht="16.85" spans="1:9">
      <c r="A2" s="3" t="s">
        <v>14</v>
      </c>
      <c r="B2" s="4"/>
      <c r="C2" s="5" t="s">
        <v>352</v>
      </c>
      <c r="D2" s="6"/>
      <c r="E2" s="6"/>
      <c r="F2" s="7" t="s">
        <v>16</v>
      </c>
      <c r="G2" s="8"/>
      <c r="H2" s="195"/>
      <c r="I2" s="200"/>
    </row>
    <row r="3" spans="1:9">
      <c r="A3" s="10" t="s">
        <v>17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" t="s">
        <v>23</v>
      </c>
      <c r="H3" s="11" t="s">
        <v>24</v>
      </c>
      <c r="I3" s="11" t="s">
        <v>25</v>
      </c>
    </row>
    <row r="4" spans="1:9">
      <c r="A4" s="153" t="s">
        <v>353</v>
      </c>
      <c r="B4" s="142" t="s">
        <v>354</v>
      </c>
      <c r="C4" s="45" t="s">
        <v>355</v>
      </c>
      <c r="D4" s="161" t="s">
        <v>310</v>
      </c>
      <c r="E4" s="100" t="s">
        <v>356</v>
      </c>
      <c r="F4" s="15" t="s">
        <v>36</v>
      </c>
      <c r="G4" s="15">
        <v>1</v>
      </c>
      <c r="H4" s="158">
        <v>41200</v>
      </c>
      <c r="I4" s="201">
        <v>41200</v>
      </c>
    </row>
    <row r="5" spans="1:9">
      <c r="A5" s="156"/>
      <c r="B5" s="142"/>
      <c r="C5" s="48"/>
      <c r="D5" s="100" t="s">
        <v>357</v>
      </c>
      <c r="E5" s="100" t="s">
        <v>358</v>
      </c>
      <c r="F5" s="15" t="s">
        <v>36</v>
      </c>
      <c r="G5" s="15">
        <v>1</v>
      </c>
      <c r="H5" s="158">
        <v>3000</v>
      </c>
      <c r="I5" s="201">
        <v>3000</v>
      </c>
    </row>
    <row r="6" spans="1:9">
      <c r="A6" s="156"/>
      <c r="B6" s="142"/>
      <c r="C6" s="162" t="s">
        <v>58</v>
      </c>
      <c r="D6" s="159" t="s">
        <v>359</v>
      </c>
      <c r="E6" s="159" t="s">
        <v>360</v>
      </c>
      <c r="F6" s="20" t="s">
        <v>50</v>
      </c>
      <c r="G6" s="20">
        <v>1</v>
      </c>
      <c r="H6" s="158">
        <v>800</v>
      </c>
      <c r="I6" s="201">
        <v>800</v>
      </c>
    </row>
    <row r="7" spans="1:9">
      <c r="A7" s="14" t="s">
        <v>361</v>
      </c>
      <c r="B7" s="14"/>
      <c r="C7" s="14"/>
      <c r="D7" s="14"/>
      <c r="E7" s="14"/>
      <c r="F7" s="14"/>
      <c r="G7" s="14"/>
      <c r="H7" s="196"/>
      <c r="I7" s="202"/>
    </row>
    <row r="8" ht="99" spans="1:9">
      <c r="A8" s="156" t="s">
        <v>362</v>
      </c>
      <c r="B8" s="157" t="s">
        <v>363</v>
      </c>
      <c r="C8" s="165" t="s">
        <v>355</v>
      </c>
      <c r="D8" s="161" t="s">
        <v>364</v>
      </c>
      <c r="E8" s="161" t="s">
        <v>365</v>
      </c>
      <c r="F8" s="166" t="s">
        <v>33</v>
      </c>
      <c r="G8" s="166">
        <v>1</v>
      </c>
      <c r="H8" s="197">
        <v>6200</v>
      </c>
      <c r="I8" s="113">
        <v>6200</v>
      </c>
    </row>
    <row r="9" ht="61.9" spans="1:9">
      <c r="A9" s="156"/>
      <c r="B9" s="157"/>
      <c r="C9" s="155"/>
      <c r="D9" s="100" t="s">
        <v>127</v>
      </c>
      <c r="E9" s="100" t="s">
        <v>366</v>
      </c>
      <c r="F9" s="15" t="s">
        <v>33</v>
      </c>
      <c r="G9" s="15">
        <v>1</v>
      </c>
      <c r="H9" s="197">
        <v>6700</v>
      </c>
      <c r="I9" s="113">
        <v>6700</v>
      </c>
    </row>
    <row r="10" ht="49.5" spans="1:9">
      <c r="A10" s="156"/>
      <c r="B10" s="157"/>
      <c r="C10" s="155"/>
      <c r="D10" s="100" t="s">
        <v>174</v>
      </c>
      <c r="E10" s="16" t="s">
        <v>367</v>
      </c>
      <c r="F10" s="15" t="s">
        <v>43</v>
      </c>
      <c r="G10" s="15">
        <v>2</v>
      </c>
      <c r="H10" s="197">
        <v>650</v>
      </c>
      <c r="I10" s="113">
        <v>1300</v>
      </c>
    </row>
    <row r="11" ht="37.15" spans="1:9">
      <c r="A11" s="156"/>
      <c r="B11" s="157"/>
      <c r="C11" s="155"/>
      <c r="D11" s="100" t="s">
        <v>307</v>
      </c>
      <c r="E11" s="16" t="s">
        <v>368</v>
      </c>
      <c r="F11" s="15" t="s">
        <v>33</v>
      </c>
      <c r="G11" s="15">
        <v>1</v>
      </c>
      <c r="H11" s="197">
        <v>1500</v>
      </c>
      <c r="I11" s="113">
        <v>1500</v>
      </c>
    </row>
    <row r="12" spans="1:9">
      <c r="A12" s="156"/>
      <c r="B12" s="157"/>
      <c r="C12" s="155"/>
      <c r="D12" s="100" t="s">
        <v>369</v>
      </c>
      <c r="E12" s="100" t="s">
        <v>370</v>
      </c>
      <c r="F12" s="15" t="s">
        <v>36</v>
      </c>
      <c r="G12" s="15">
        <v>1</v>
      </c>
      <c r="H12" s="158">
        <v>3500</v>
      </c>
      <c r="I12" s="201">
        <v>3500</v>
      </c>
    </row>
    <row r="13" spans="1:9">
      <c r="A13" s="156"/>
      <c r="B13" s="157"/>
      <c r="C13" s="155"/>
      <c r="D13" s="100" t="s">
        <v>371</v>
      </c>
      <c r="E13" s="100" t="s">
        <v>372</v>
      </c>
      <c r="F13" s="15" t="s">
        <v>36</v>
      </c>
      <c r="G13" s="15">
        <v>1</v>
      </c>
      <c r="H13" s="158">
        <v>8000</v>
      </c>
      <c r="I13" s="201">
        <v>8000</v>
      </c>
    </row>
    <row r="14" spans="1:9">
      <c r="A14" s="156"/>
      <c r="B14" s="157"/>
      <c r="C14" s="155"/>
      <c r="D14" s="100" t="s">
        <v>357</v>
      </c>
      <c r="E14" s="100" t="s">
        <v>358</v>
      </c>
      <c r="F14" s="15" t="s">
        <v>36</v>
      </c>
      <c r="G14" s="15">
        <v>1</v>
      </c>
      <c r="H14" s="158">
        <v>200</v>
      </c>
      <c r="I14" s="201">
        <v>200</v>
      </c>
    </row>
    <row r="15" spans="1:9">
      <c r="A15" s="156"/>
      <c r="B15" s="157"/>
      <c r="C15" s="155" t="s">
        <v>47</v>
      </c>
      <c r="D15" s="159" t="s">
        <v>48</v>
      </c>
      <c r="E15" s="100" t="s">
        <v>102</v>
      </c>
      <c r="F15" s="15" t="s">
        <v>373</v>
      </c>
      <c r="G15" s="15">
        <v>60</v>
      </c>
      <c r="H15" s="198"/>
      <c r="I15" s="138">
        <v>36000</v>
      </c>
    </row>
    <row r="16" spans="1:9">
      <c r="A16" s="156"/>
      <c r="B16" s="157"/>
      <c r="C16" s="155"/>
      <c r="D16" s="160"/>
      <c r="E16" s="100" t="s">
        <v>374</v>
      </c>
      <c r="F16" s="15" t="s">
        <v>36</v>
      </c>
      <c r="G16" s="15">
        <v>1</v>
      </c>
      <c r="H16" s="198"/>
      <c r="I16" s="138">
        <v>9000</v>
      </c>
    </row>
    <row r="17" spans="1:9">
      <c r="A17" s="156"/>
      <c r="B17" s="157"/>
      <c r="C17" s="155"/>
      <c r="D17" s="160"/>
      <c r="E17" s="100" t="s">
        <v>375</v>
      </c>
      <c r="F17" s="15" t="s">
        <v>373</v>
      </c>
      <c r="G17" s="15">
        <v>60</v>
      </c>
      <c r="H17" s="198"/>
      <c r="I17" s="138">
        <v>3000</v>
      </c>
    </row>
    <row r="18" spans="1:9">
      <c r="A18" s="156"/>
      <c r="B18" s="157"/>
      <c r="C18" s="155"/>
      <c r="D18" s="160"/>
      <c r="E18" s="100" t="s">
        <v>376</v>
      </c>
      <c r="F18" s="15" t="s">
        <v>36</v>
      </c>
      <c r="G18" s="15">
        <v>1</v>
      </c>
      <c r="H18" s="198"/>
      <c r="I18" s="138">
        <v>14000</v>
      </c>
    </row>
    <row r="19" spans="1:9">
      <c r="A19" s="167"/>
      <c r="B19" s="168"/>
      <c r="C19" s="155" t="s">
        <v>58</v>
      </c>
      <c r="D19" s="100" t="s">
        <v>359</v>
      </c>
      <c r="E19" s="100" t="s">
        <v>360</v>
      </c>
      <c r="F19" s="15" t="s">
        <v>50</v>
      </c>
      <c r="G19" s="15">
        <v>1</v>
      </c>
      <c r="H19" s="158">
        <v>500</v>
      </c>
      <c r="I19" s="201">
        <v>500</v>
      </c>
    </row>
    <row r="20" spans="1:9">
      <c r="A20" s="14" t="s">
        <v>361</v>
      </c>
      <c r="B20" s="14"/>
      <c r="C20" s="14"/>
      <c r="D20" s="14"/>
      <c r="E20" s="14"/>
      <c r="F20" s="14"/>
      <c r="G20" s="14"/>
      <c r="H20" s="196"/>
      <c r="I20" s="202"/>
    </row>
    <row r="21" spans="1:9">
      <c r="A21" s="153" t="s">
        <v>377</v>
      </c>
      <c r="B21" s="154" t="s">
        <v>378</v>
      </c>
      <c r="C21" s="155" t="s">
        <v>355</v>
      </c>
      <c r="D21" s="100" t="s">
        <v>88</v>
      </c>
      <c r="E21" s="100" t="s">
        <v>372</v>
      </c>
      <c r="F21" s="15" t="s">
        <v>36</v>
      </c>
      <c r="G21" s="15">
        <v>1</v>
      </c>
      <c r="H21" s="158">
        <v>11000</v>
      </c>
      <c r="I21" s="201">
        <v>11000</v>
      </c>
    </row>
    <row r="22" spans="1:9">
      <c r="A22" s="156"/>
      <c r="B22" s="157"/>
      <c r="C22" s="155"/>
      <c r="D22" s="100" t="s">
        <v>379</v>
      </c>
      <c r="E22" s="100" t="s">
        <v>380</v>
      </c>
      <c r="F22" s="15" t="s">
        <v>36</v>
      </c>
      <c r="G22" s="15">
        <v>1</v>
      </c>
      <c r="H22" s="158">
        <v>32500</v>
      </c>
      <c r="I22" s="201">
        <v>32500</v>
      </c>
    </row>
    <row r="23" spans="1:9">
      <c r="A23" s="156"/>
      <c r="B23" s="157"/>
      <c r="C23" s="155"/>
      <c r="D23" s="100" t="s">
        <v>381</v>
      </c>
      <c r="E23" s="100" t="s">
        <v>382</v>
      </c>
      <c r="F23" s="15" t="s">
        <v>81</v>
      </c>
      <c r="G23" s="15">
        <v>1</v>
      </c>
      <c r="H23" s="197">
        <v>6000</v>
      </c>
      <c r="I23" s="113">
        <v>6000</v>
      </c>
    </row>
    <row r="24" spans="1:9">
      <c r="A24" s="167"/>
      <c r="B24" s="168"/>
      <c r="C24" s="155" t="s">
        <v>58</v>
      </c>
      <c r="D24" s="100" t="s">
        <v>359</v>
      </c>
      <c r="E24" s="100" t="s">
        <v>360</v>
      </c>
      <c r="F24" s="15" t="s">
        <v>50</v>
      </c>
      <c r="G24" s="15">
        <v>1</v>
      </c>
      <c r="H24" s="158">
        <v>500</v>
      </c>
      <c r="I24" s="201">
        <v>500</v>
      </c>
    </row>
    <row r="25" spans="1:9">
      <c r="A25" s="14" t="s">
        <v>361</v>
      </c>
      <c r="B25" s="14"/>
      <c r="C25" s="14"/>
      <c r="D25" s="14"/>
      <c r="E25" s="14"/>
      <c r="F25" s="14"/>
      <c r="G25" s="14"/>
      <c r="H25" s="196"/>
      <c r="I25" s="202"/>
    </row>
    <row r="26" spans="1:9">
      <c r="A26" s="153" t="s">
        <v>383</v>
      </c>
      <c r="B26" s="154" t="s">
        <v>384</v>
      </c>
      <c r="C26" s="162" t="s">
        <v>355</v>
      </c>
      <c r="D26" s="100" t="s">
        <v>155</v>
      </c>
      <c r="E26" s="100" t="s">
        <v>385</v>
      </c>
      <c r="F26" s="15" t="s">
        <v>36</v>
      </c>
      <c r="G26" s="15">
        <v>1</v>
      </c>
      <c r="H26" s="197">
        <v>5000</v>
      </c>
      <c r="I26" s="113">
        <v>5000</v>
      </c>
    </row>
    <row r="27" spans="1:9">
      <c r="A27" s="156"/>
      <c r="B27" s="157"/>
      <c r="C27" s="176"/>
      <c r="D27" s="100" t="s">
        <v>386</v>
      </c>
      <c r="E27" s="100" t="s">
        <v>387</v>
      </c>
      <c r="F27" s="15" t="s">
        <v>36</v>
      </c>
      <c r="G27" s="15">
        <v>1</v>
      </c>
      <c r="H27" s="197">
        <v>11000</v>
      </c>
      <c r="I27" s="113">
        <v>11000</v>
      </c>
    </row>
    <row r="28" spans="1:9">
      <c r="A28" s="156"/>
      <c r="B28" s="157"/>
      <c r="C28" s="176"/>
      <c r="D28" s="100" t="s">
        <v>357</v>
      </c>
      <c r="E28" s="100" t="s">
        <v>358</v>
      </c>
      <c r="F28" s="15" t="s">
        <v>36</v>
      </c>
      <c r="G28" s="15">
        <v>1</v>
      </c>
      <c r="H28" s="158">
        <v>200</v>
      </c>
      <c r="I28" s="201">
        <v>200</v>
      </c>
    </row>
    <row r="29" spans="1:9">
      <c r="A29" s="156"/>
      <c r="B29" s="157"/>
      <c r="C29" s="176"/>
      <c r="D29" s="100" t="s">
        <v>388</v>
      </c>
      <c r="E29" s="100" t="s">
        <v>372</v>
      </c>
      <c r="F29" s="15" t="s">
        <v>36</v>
      </c>
      <c r="G29" s="15">
        <v>1</v>
      </c>
      <c r="H29" s="158">
        <v>9000</v>
      </c>
      <c r="I29" s="201">
        <v>9000</v>
      </c>
    </row>
    <row r="30" spans="1:9">
      <c r="A30" s="156"/>
      <c r="B30" s="157"/>
      <c r="C30" s="176"/>
      <c r="D30" s="100" t="s">
        <v>384</v>
      </c>
      <c r="E30" s="100" t="s">
        <v>389</v>
      </c>
      <c r="F30" s="15" t="s">
        <v>81</v>
      </c>
      <c r="G30" s="15">
        <v>1</v>
      </c>
      <c r="H30" s="158">
        <v>6400</v>
      </c>
      <c r="I30" s="201">
        <v>6400</v>
      </c>
    </row>
    <row r="31" spans="1:9">
      <c r="A31" s="156"/>
      <c r="B31" s="157"/>
      <c r="C31" s="176"/>
      <c r="D31" s="100" t="s">
        <v>390</v>
      </c>
      <c r="E31" s="100" t="s">
        <v>391</v>
      </c>
      <c r="F31" s="15" t="s">
        <v>36</v>
      </c>
      <c r="G31" s="15">
        <v>1</v>
      </c>
      <c r="H31" s="197">
        <v>3200</v>
      </c>
      <c r="I31" s="113">
        <v>3200</v>
      </c>
    </row>
    <row r="32" spans="1:9">
      <c r="A32" s="156"/>
      <c r="B32" s="157"/>
      <c r="C32" s="165"/>
      <c r="D32" s="100" t="s">
        <v>392</v>
      </c>
      <c r="E32" s="100" t="s">
        <v>393</v>
      </c>
      <c r="F32" s="15" t="s">
        <v>36</v>
      </c>
      <c r="G32" s="15">
        <v>1</v>
      </c>
      <c r="H32" s="197">
        <v>4000</v>
      </c>
      <c r="I32" s="113">
        <v>4000</v>
      </c>
    </row>
    <row r="33" ht="24.75" spans="1:9">
      <c r="A33" s="156"/>
      <c r="B33" s="157"/>
      <c r="C33" s="155" t="s">
        <v>47</v>
      </c>
      <c r="D33" s="100" t="s">
        <v>394</v>
      </c>
      <c r="E33" s="100" t="s">
        <v>395</v>
      </c>
      <c r="F33" s="15" t="s">
        <v>36</v>
      </c>
      <c r="G33" s="15">
        <v>1</v>
      </c>
      <c r="H33" s="199"/>
      <c r="I33" s="203">
        <v>7000</v>
      </c>
    </row>
    <row r="34" spans="1:9">
      <c r="A34" s="167"/>
      <c r="B34" s="168"/>
      <c r="C34" s="155" t="s">
        <v>58</v>
      </c>
      <c r="D34" s="100" t="s">
        <v>359</v>
      </c>
      <c r="E34" s="100" t="s">
        <v>360</v>
      </c>
      <c r="F34" s="15" t="s">
        <v>50</v>
      </c>
      <c r="G34" s="15">
        <v>1</v>
      </c>
      <c r="H34" s="158">
        <v>500</v>
      </c>
      <c r="I34" s="201">
        <v>500</v>
      </c>
    </row>
    <row r="35" spans="1:9">
      <c r="A35" s="14" t="s">
        <v>361</v>
      </c>
      <c r="B35" s="14"/>
      <c r="C35" s="14"/>
      <c r="D35" s="14"/>
      <c r="E35" s="14"/>
      <c r="F35" s="14"/>
      <c r="G35" s="14"/>
      <c r="H35" s="196"/>
      <c r="I35" s="202"/>
    </row>
    <row r="36" spans="1:9">
      <c r="A36" s="153" t="s">
        <v>396</v>
      </c>
      <c r="B36" s="154" t="s">
        <v>397</v>
      </c>
      <c r="C36" s="162" t="s">
        <v>355</v>
      </c>
      <c r="D36" s="100" t="s">
        <v>398</v>
      </c>
      <c r="E36" s="100" t="s">
        <v>382</v>
      </c>
      <c r="F36" s="15" t="s">
        <v>36</v>
      </c>
      <c r="G36" s="15">
        <v>1</v>
      </c>
      <c r="H36" s="158">
        <v>6500</v>
      </c>
      <c r="I36" s="201">
        <v>6500</v>
      </c>
    </row>
    <row r="37" spans="1:9">
      <c r="A37" s="156"/>
      <c r="B37" s="157"/>
      <c r="C37" s="176"/>
      <c r="D37" s="100" t="s">
        <v>399</v>
      </c>
      <c r="E37" s="100" t="s">
        <v>400</v>
      </c>
      <c r="F37" s="15" t="s">
        <v>36</v>
      </c>
      <c r="G37" s="15">
        <v>1</v>
      </c>
      <c r="H37" s="197">
        <v>6500</v>
      </c>
      <c r="I37" s="113">
        <v>6500</v>
      </c>
    </row>
    <row r="38" spans="1:9">
      <c r="A38" s="156"/>
      <c r="B38" s="157"/>
      <c r="C38" s="176"/>
      <c r="D38" s="100" t="s">
        <v>357</v>
      </c>
      <c r="E38" s="100" t="s">
        <v>358</v>
      </c>
      <c r="F38" s="15" t="s">
        <v>36</v>
      </c>
      <c r="G38" s="15">
        <v>1</v>
      </c>
      <c r="H38" s="158">
        <v>200</v>
      </c>
      <c r="I38" s="201">
        <v>200</v>
      </c>
    </row>
    <row r="39" spans="1:9">
      <c r="A39" s="156"/>
      <c r="B39" s="157"/>
      <c r="C39" s="176"/>
      <c r="D39" s="100" t="s">
        <v>388</v>
      </c>
      <c r="E39" s="100" t="s">
        <v>372</v>
      </c>
      <c r="F39" s="15" t="s">
        <v>36</v>
      </c>
      <c r="G39" s="15">
        <v>1</v>
      </c>
      <c r="H39" s="158">
        <v>15000</v>
      </c>
      <c r="I39" s="201">
        <v>15000</v>
      </c>
    </row>
    <row r="40" spans="1:9">
      <c r="A40" s="156"/>
      <c r="B40" s="157"/>
      <c r="C40" s="176"/>
      <c r="D40" s="100" t="s">
        <v>401</v>
      </c>
      <c r="E40" s="100" t="s">
        <v>402</v>
      </c>
      <c r="F40" s="15" t="s">
        <v>81</v>
      </c>
      <c r="G40" s="15">
        <v>1</v>
      </c>
      <c r="H40" s="158">
        <v>4500</v>
      </c>
      <c r="I40" s="201">
        <v>4500</v>
      </c>
    </row>
    <row r="41" spans="1:9">
      <c r="A41" s="156"/>
      <c r="B41" s="157"/>
      <c r="C41" s="176"/>
      <c r="D41" s="100" t="s">
        <v>392</v>
      </c>
      <c r="E41" s="100" t="s">
        <v>393</v>
      </c>
      <c r="F41" s="15" t="s">
        <v>36</v>
      </c>
      <c r="G41" s="15">
        <v>1</v>
      </c>
      <c r="H41" s="197">
        <v>10000</v>
      </c>
      <c r="I41" s="113">
        <v>10000</v>
      </c>
    </row>
    <row r="42" ht="24.75" spans="1:9">
      <c r="A42" s="156"/>
      <c r="B42" s="157"/>
      <c r="C42" s="155" t="s">
        <v>47</v>
      </c>
      <c r="D42" s="100" t="s">
        <v>394</v>
      </c>
      <c r="E42" s="100" t="s">
        <v>395</v>
      </c>
      <c r="F42" s="15" t="s">
        <v>36</v>
      </c>
      <c r="G42" s="15">
        <v>1</v>
      </c>
      <c r="H42" s="199"/>
      <c r="I42" s="203">
        <v>6800</v>
      </c>
    </row>
    <row r="43" spans="1:9">
      <c r="A43" s="167"/>
      <c r="B43" s="168"/>
      <c r="C43" s="155" t="s">
        <v>58</v>
      </c>
      <c r="D43" s="100" t="s">
        <v>359</v>
      </c>
      <c r="E43" s="100" t="s">
        <v>360</v>
      </c>
      <c r="F43" s="15" t="s">
        <v>50</v>
      </c>
      <c r="G43" s="15">
        <v>1</v>
      </c>
      <c r="H43" s="158">
        <v>500</v>
      </c>
      <c r="I43" s="201">
        <v>500</v>
      </c>
    </row>
    <row r="44" spans="1:9">
      <c r="A44" s="14" t="s">
        <v>361</v>
      </c>
      <c r="B44" s="14"/>
      <c r="C44" s="14"/>
      <c r="D44" s="14"/>
      <c r="E44" s="14"/>
      <c r="F44" s="14"/>
      <c r="G44" s="14"/>
      <c r="H44" s="196"/>
      <c r="I44" s="202"/>
    </row>
    <row r="45" spans="1:9">
      <c r="A45" s="153" t="s">
        <v>403</v>
      </c>
      <c r="B45" s="154" t="s">
        <v>404</v>
      </c>
      <c r="C45" s="162" t="s">
        <v>355</v>
      </c>
      <c r="D45" s="100" t="s">
        <v>405</v>
      </c>
      <c r="E45" s="100" t="s">
        <v>406</v>
      </c>
      <c r="F45" s="15" t="s">
        <v>81</v>
      </c>
      <c r="G45" s="15">
        <v>2</v>
      </c>
      <c r="H45" s="197">
        <v>4800</v>
      </c>
      <c r="I45" s="113">
        <v>9600</v>
      </c>
    </row>
    <row r="46" spans="1:9">
      <c r="A46" s="156"/>
      <c r="B46" s="157"/>
      <c r="C46" s="176"/>
      <c r="D46" s="100" t="s">
        <v>407</v>
      </c>
      <c r="E46" s="100" t="s">
        <v>408</v>
      </c>
      <c r="F46" s="15" t="s">
        <v>36</v>
      </c>
      <c r="G46" s="15">
        <v>1</v>
      </c>
      <c r="H46" s="197">
        <v>3500</v>
      </c>
      <c r="I46" s="113">
        <v>3500</v>
      </c>
    </row>
    <row r="47" spans="1:9">
      <c r="A47" s="156"/>
      <c r="B47" s="157"/>
      <c r="C47" s="176"/>
      <c r="D47" s="100" t="s">
        <v>357</v>
      </c>
      <c r="E47" s="100" t="s">
        <v>358</v>
      </c>
      <c r="F47" s="15" t="s">
        <v>36</v>
      </c>
      <c r="G47" s="15">
        <v>1</v>
      </c>
      <c r="H47" s="158">
        <v>200</v>
      </c>
      <c r="I47" s="201">
        <v>200</v>
      </c>
    </row>
    <row r="48" spans="1:9">
      <c r="A48" s="156"/>
      <c r="B48" s="157"/>
      <c r="C48" s="176"/>
      <c r="D48" s="100" t="s">
        <v>388</v>
      </c>
      <c r="E48" s="100" t="s">
        <v>372</v>
      </c>
      <c r="F48" s="15" t="s">
        <v>36</v>
      </c>
      <c r="G48" s="15">
        <v>1</v>
      </c>
      <c r="H48" s="158">
        <v>12200</v>
      </c>
      <c r="I48" s="201">
        <v>12200</v>
      </c>
    </row>
    <row r="49" spans="1:9">
      <c r="A49" s="167"/>
      <c r="B49" s="168"/>
      <c r="C49" s="155" t="s">
        <v>58</v>
      </c>
      <c r="D49" s="100" t="s">
        <v>359</v>
      </c>
      <c r="E49" s="100" t="s">
        <v>360</v>
      </c>
      <c r="F49" s="15" t="s">
        <v>50</v>
      </c>
      <c r="G49" s="15">
        <v>1</v>
      </c>
      <c r="H49" s="158">
        <v>500</v>
      </c>
      <c r="I49" s="201">
        <v>500</v>
      </c>
    </row>
    <row r="50" spans="1:9">
      <c r="A50" s="14" t="s">
        <v>361</v>
      </c>
      <c r="B50" s="14"/>
      <c r="C50" s="14"/>
      <c r="D50" s="14"/>
      <c r="E50" s="14"/>
      <c r="F50" s="14"/>
      <c r="G50" s="14"/>
      <c r="H50" s="196"/>
      <c r="I50" s="202"/>
    </row>
    <row r="51" spans="1:9">
      <c r="A51" s="153" t="s">
        <v>409</v>
      </c>
      <c r="B51" s="154" t="s">
        <v>410</v>
      </c>
      <c r="C51" s="162" t="s">
        <v>355</v>
      </c>
      <c r="D51" s="100" t="s">
        <v>357</v>
      </c>
      <c r="E51" s="100" t="s">
        <v>358</v>
      </c>
      <c r="F51" s="15" t="s">
        <v>36</v>
      </c>
      <c r="G51" s="15">
        <v>1</v>
      </c>
      <c r="H51" s="158">
        <v>200</v>
      </c>
      <c r="I51" s="201">
        <v>200</v>
      </c>
    </row>
    <row r="52" spans="1:9">
      <c r="A52" s="156"/>
      <c r="B52" s="157"/>
      <c r="C52" s="176"/>
      <c r="D52" s="100" t="s">
        <v>388</v>
      </c>
      <c r="E52" s="100" t="s">
        <v>372</v>
      </c>
      <c r="F52" s="15" t="s">
        <v>36</v>
      </c>
      <c r="G52" s="15">
        <v>1</v>
      </c>
      <c r="H52" s="158">
        <v>14000</v>
      </c>
      <c r="I52" s="201">
        <v>14000</v>
      </c>
    </row>
    <row r="53" spans="1:9">
      <c r="A53" s="156"/>
      <c r="B53" s="157"/>
      <c r="C53" s="176"/>
      <c r="D53" s="100" t="s">
        <v>411</v>
      </c>
      <c r="E53" s="100" t="s">
        <v>412</v>
      </c>
      <c r="F53" s="15" t="s">
        <v>36</v>
      </c>
      <c r="G53" s="15">
        <v>1</v>
      </c>
      <c r="H53" s="158">
        <v>12000</v>
      </c>
      <c r="I53" s="201">
        <v>12000</v>
      </c>
    </row>
    <row r="54" spans="1:9">
      <c r="A54" s="156"/>
      <c r="B54" s="157"/>
      <c r="C54" s="176"/>
      <c r="D54" s="100" t="s">
        <v>413</v>
      </c>
      <c r="E54" s="100" t="s">
        <v>414</v>
      </c>
      <c r="F54" s="15" t="s">
        <v>36</v>
      </c>
      <c r="G54" s="15">
        <v>1</v>
      </c>
      <c r="H54" s="158">
        <v>3500</v>
      </c>
      <c r="I54" s="201">
        <v>3500</v>
      </c>
    </row>
    <row r="55" spans="1:9">
      <c r="A55" s="156"/>
      <c r="B55" s="157"/>
      <c r="C55" s="176"/>
      <c r="D55" s="100" t="s">
        <v>310</v>
      </c>
      <c r="E55" s="100" t="s">
        <v>415</v>
      </c>
      <c r="F55" s="15" t="s">
        <v>36</v>
      </c>
      <c r="G55" s="15">
        <v>1</v>
      </c>
      <c r="H55" s="158">
        <v>6000</v>
      </c>
      <c r="I55" s="201">
        <v>6000</v>
      </c>
    </row>
    <row r="56" spans="1:9">
      <c r="A56" s="167"/>
      <c r="B56" s="168"/>
      <c r="C56" s="155" t="s">
        <v>58</v>
      </c>
      <c r="D56" s="100" t="s">
        <v>359</v>
      </c>
      <c r="E56" s="100" t="s">
        <v>360</v>
      </c>
      <c r="F56" s="15" t="s">
        <v>50</v>
      </c>
      <c r="G56" s="15">
        <v>1</v>
      </c>
      <c r="H56" s="158">
        <v>500</v>
      </c>
      <c r="I56" s="201">
        <v>500</v>
      </c>
    </row>
    <row r="57" spans="1:9">
      <c r="A57" s="14" t="s">
        <v>361</v>
      </c>
      <c r="B57" s="14"/>
      <c r="C57" s="14"/>
      <c r="D57" s="14"/>
      <c r="E57" s="14"/>
      <c r="F57" s="14"/>
      <c r="G57" s="14"/>
      <c r="H57" s="196"/>
      <c r="I57" s="202"/>
    </row>
    <row r="58" spans="1:9">
      <c r="A58" s="153" t="s">
        <v>416</v>
      </c>
      <c r="B58" s="154" t="s">
        <v>417</v>
      </c>
      <c r="C58" s="162" t="s">
        <v>355</v>
      </c>
      <c r="D58" s="100" t="s">
        <v>357</v>
      </c>
      <c r="E58" s="100" t="s">
        <v>358</v>
      </c>
      <c r="F58" s="15" t="s">
        <v>36</v>
      </c>
      <c r="G58" s="15">
        <v>1</v>
      </c>
      <c r="H58" s="158">
        <v>200</v>
      </c>
      <c r="I58" s="201">
        <v>200</v>
      </c>
    </row>
    <row r="59" spans="1:9">
      <c r="A59" s="156"/>
      <c r="B59" s="157"/>
      <c r="C59" s="176"/>
      <c r="D59" s="100" t="s">
        <v>388</v>
      </c>
      <c r="E59" s="100" t="s">
        <v>372</v>
      </c>
      <c r="F59" s="15" t="s">
        <v>36</v>
      </c>
      <c r="G59" s="15">
        <v>1</v>
      </c>
      <c r="H59" s="158">
        <v>14000</v>
      </c>
      <c r="I59" s="201">
        <v>14000</v>
      </c>
    </row>
    <row r="60" spans="1:9">
      <c r="A60" s="156"/>
      <c r="B60" s="157"/>
      <c r="C60" s="176"/>
      <c r="D60" s="100" t="s">
        <v>418</v>
      </c>
      <c r="E60" s="100" t="s">
        <v>419</v>
      </c>
      <c r="F60" s="15" t="s">
        <v>36</v>
      </c>
      <c r="G60" s="15">
        <v>1</v>
      </c>
      <c r="H60" s="158">
        <v>6000</v>
      </c>
      <c r="I60" s="201">
        <v>6000</v>
      </c>
    </row>
    <row r="61" spans="1:9">
      <c r="A61" s="156"/>
      <c r="B61" s="157"/>
      <c r="C61" s="176"/>
      <c r="D61" s="100" t="s">
        <v>420</v>
      </c>
      <c r="E61" s="100" t="s">
        <v>421</v>
      </c>
      <c r="F61" s="15" t="s">
        <v>36</v>
      </c>
      <c r="G61" s="15">
        <v>1</v>
      </c>
      <c r="H61" s="197">
        <v>9000</v>
      </c>
      <c r="I61" s="113">
        <v>9000</v>
      </c>
    </row>
    <row r="62" spans="1:9">
      <c r="A62" s="156"/>
      <c r="B62" s="157"/>
      <c r="C62" s="176"/>
      <c r="D62" s="100" t="s">
        <v>392</v>
      </c>
      <c r="E62" s="100" t="s">
        <v>422</v>
      </c>
      <c r="F62" s="15" t="s">
        <v>36</v>
      </c>
      <c r="G62" s="15">
        <v>1</v>
      </c>
      <c r="H62" s="197">
        <v>7500</v>
      </c>
      <c r="I62" s="113">
        <v>7500</v>
      </c>
    </row>
    <row r="63" spans="1:9">
      <c r="A63" s="167"/>
      <c r="B63" s="168"/>
      <c r="C63" s="155" t="s">
        <v>58</v>
      </c>
      <c r="D63" s="100" t="s">
        <v>359</v>
      </c>
      <c r="E63" s="100" t="s">
        <v>360</v>
      </c>
      <c r="F63" s="15" t="s">
        <v>50</v>
      </c>
      <c r="G63" s="15">
        <v>1</v>
      </c>
      <c r="H63" s="158">
        <v>500</v>
      </c>
      <c r="I63" s="201">
        <v>500</v>
      </c>
    </row>
    <row r="64" spans="1:9">
      <c r="A64" s="14" t="s">
        <v>361</v>
      </c>
      <c r="B64" s="14"/>
      <c r="C64" s="14"/>
      <c r="D64" s="14"/>
      <c r="E64" s="14"/>
      <c r="F64" s="14"/>
      <c r="G64" s="14"/>
      <c r="H64" s="196"/>
      <c r="I64" s="202"/>
    </row>
    <row r="65" spans="1:9">
      <c r="A65" s="153" t="s">
        <v>423</v>
      </c>
      <c r="B65" s="154" t="s">
        <v>424</v>
      </c>
      <c r="C65" s="162" t="s">
        <v>355</v>
      </c>
      <c r="D65" s="100" t="s">
        <v>357</v>
      </c>
      <c r="E65" s="100" t="s">
        <v>358</v>
      </c>
      <c r="F65" s="15" t="s">
        <v>36</v>
      </c>
      <c r="G65" s="15">
        <v>1</v>
      </c>
      <c r="H65" s="158">
        <v>200</v>
      </c>
      <c r="I65" s="201">
        <v>200</v>
      </c>
    </row>
    <row r="66" spans="1:9">
      <c r="A66" s="156"/>
      <c r="B66" s="157"/>
      <c r="C66" s="176"/>
      <c r="D66" s="100" t="s">
        <v>388</v>
      </c>
      <c r="E66" s="100" t="s">
        <v>372</v>
      </c>
      <c r="F66" s="15" t="s">
        <v>36</v>
      </c>
      <c r="G66" s="15">
        <v>1</v>
      </c>
      <c r="H66" s="158">
        <v>14000</v>
      </c>
      <c r="I66" s="201">
        <v>14000</v>
      </c>
    </row>
    <row r="67" spans="1:9">
      <c r="A67" s="156"/>
      <c r="B67" s="157"/>
      <c r="C67" s="176"/>
      <c r="D67" s="100" t="s">
        <v>418</v>
      </c>
      <c r="E67" s="100" t="s">
        <v>419</v>
      </c>
      <c r="F67" s="15" t="s">
        <v>36</v>
      </c>
      <c r="G67" s="15">
        <v>1</v>
      </c>
      <c r="H67" s="158">
        <v>6500</v>
      </c>
      <c r="I67" s="201">
        <v>6500</v>
      </c>
    </row>
    <row r="68" spans="1:9">
      <c r="A68" s="156"/>
      <c r="B68" s="157"/>
      <c r="C68" s="176"/>
      <c r="D68" s="100" t="s">
        <v>420</v>
      </c>
      <c r="E68" s="100" t="s">
        <v>421</v>
      </c>
      <c r="F68" s="15" t="s">
        <v>36</v>
      </c>
      <c r="G68" s="15">
        <v>1</v>
      </c>
      <c r="H68" s="197">
        <v>7500</v>
      </c>
      <c r="I68" s="113">
        <v>7500</v>
      </c>
    </row>
    <row r="69" spans="1:9">
      <c r="A69" s="156"/>
      <c r="B69" s="157"/>
      <c r="C69" s="176"/>
      <c r="D69" s="100" t="s">
        <v>392</v>
      </c>
      <c r="E69" s="100" t="s">
        <v>422</v>
      </c>
      <c r="F69" s="15" t="s">
        <v>36</v>
      </c>
      <c r="G69" s="15">
        <v>1</v>
      </c>
      <c r="H69" s="197">
        <v>9000</v>
      </c>
      <c r="I69" s="113">
        <v>9000</v>
      </c>
    </row>
    <row r="70" spans="1:9">
      <c r="A70" s="167"/>
      <c r="B70" s="168"/>
      <c r="C70" s="155" t="s">
        <v>58</v>
      </c>
      <c r="D70" s="100" t="s">
        <v>359</v>
      </c>
      <c r="E70" s="100" t="s">
        <v>360</v>
      </c>
      <c r="F70" s="15" t="s">
        <v>50</v>
      </c>
      <c r="G70" s="15">
        <v>1</v>
      </c>
      <c r="H70" s="158">
        <v>500</v>
      </c>
      <c r="I70" s="201">
        <v>500</v>
      </c>
    </row>
    <row r="71" spans="1:9">
      <c r="A71" s="14" t="s">
        <v>361</v>
      </c>
      <c r="B71" s="14"/>
      <c r="C71" s="14"/>
      <c r="D71" s="14"/>
      <c r="E71" s="14"/>
      <c r="F71" s="14"/>
      <c r="G71" s="14"/>
      <c r="H71" s="196"/>
      <c r="I71" s="202"/>
    </row>
    <row r="72" spans="1:9">
      <c r="A72" s="153" t="s">
        <v>425</v>
      </c>
      <c r="B72" s="154" t="s">
        <v>426</v>
      </c>
      <c r="C72" s="162" t="s">
        <v>355</v>
      </c>
      <c r="D72" s="100" t="s">
        <v>357</v>
      </c>
      <c r="E72" s="100" t="s">
        <v>358</v>
      </c>
      <c r="F72" s="15" t="s">
        <v>36</v>
      </c>
      <c r="G72" s="15">
        <v>1</v>
      </c>
      <c r="H72" s="158">
        <v>200</v>
      </c>
      <c r="I72" s="201">
        <v>200</v>
      </c>
    </row>
    <row r="73" spans="1:9">
      <c r="A73" s="156"/>
      <c r="B73" s="157"/>
      <c r="C73" s="176"/>
      <c r="D73" s="100" t="s">
        <v>388</v>
      </c>
      <c r="E73" s="100" t="s">
        <v>372</v>
      </c>
      <c r="F73" s="15" t="s">
        <v>36</v>
      </c>
      <c r="G73" s="15">
        <v>1</v>
      </c>
      <c r="H73" s="158">
        <v>14000</v>
      </c>
      <c r="I73" s="201">
        <v>14000</v>
      </c>
    </row>
    <row r="74" spans="1:9">
      <c r="A74" s="156"/>
      <c r="B74" s="157"/>
      <c r="C74" s="176"/>
      <c r="D74" s="100" t="s">
        <v>427</v>
      </c>
      <c r="E74" s="100" t="s">
        <v>428</v>
      </c>
      <c r="F74" s="15" t="s">
        <v>36</v>
      </c>
      <c r="G74" s="15">
        <v>1</v>
      </c>
      <c r="H74" s="158">
        <v>9200</v>
      </c>
      <c r="I74" s="201">
        <v>9200</v>
      </c>
    </row>
    <row r="75" spans="1:9">
      <c r="A75" s="156"/>
      <c r="B75" s="157"/>
      <c r="C75" s="176"/>
      <c r="D75" s="100" t="s">
        <v>420</v>
      </c>
      <c r="E75" s="100" t="s">
        <v>421</v>
      </c>
      <c r="F75" s="15" t="s">
        <v>36</v>
      </c>
      <c r="G75" s="15">
        <v>1</v>
      </c>
      <c r="H75" s="197">
        <v>9000</v>
      </c>
      <c r="I75" s="113">
        <v>9000</v>
      </c>
    </row>
    <row r="76" spans="1:9">
      <c r="A76" s="156"/>
      <c r="B76" s="157"/>
      <c r="C76" s="176"/>
      <c r="D76" s="100" t="s">
        <v>392</v>
      </c>
      <c r="E76" s="100" t="s">
        <v>422</v>
      </c>
      <c r="F76" s="15" t="s">
        <v>36</v>
      </c>
      <c r="G76" s="15">
        <v>1</v>
      </c>
      <c r="H76" s="197">
        <v>8300</v>
      </c>
      <c r="I76" s="113">
        <v>8300</v>
      </c>
    </row>
    <row r="77" spans="1:9">
      <c r="A77" s="167"/>
      <c r="B77" s="168"/>
      <c r="C77" s="155" t="s">
        <v>58</v>
      </c>
      <c r="D77" s="100" t="s">
        <v>359</v>
      </c>
      <c r="E77" s="100" t="s">
        <v>360</v>
      </c>
      <c r="F77" s="15" t="s">
        <v>50</v>
      </c>
      <c r="G77" s="15">
        <v>1</v>
      </c>
      <c r="H77" s="158">
        <v>500</v>
      </c>
      <c r="I77" s="201">
        <v>500</v>
      </c>
    </row>
    <row r="78" spans="1:9">
      <c r="A78" s="14" t="s">
        <v>361</v>
      </c>
      <c r="B78" s="14"/>
      <c r="C78" s="14"/>
      <c r="D78" s="14"/>
      <c r="E78" s="14"/>
      <c r="F78" s="14"/>
      <c r="G78" s="14"/>
      <c r="H78" s="196"/>
      <c r="I78" s="202"/>
    </row>
    <row r="79" spans="1:9">
      <c r="A79" s="153" t="s">
        <v>429</v>
      </c>
      <c r="B79" s="154" t="s">
        <v>430</v>
      </c>
      <c r="C79" s="162" t="s">
        <v>355</v>
      </c>
      <c r="D79" s="100" t="s">
        <v>357</v>
      </c>
      <c r="E79" s="100" t="s">
        <v>358</v>
      </c>
      <c r="F79" s="15" t="s">
        <v>36</v>
      </c>
      <c r="G79" s="15">
        <v>1</v>
      </c>
      <c r="H79" s="158">
        <v>200</v>
      </c>
      <c r="I79" s="201">
        <v>200</v>
      </c>
    </row>
    <row r="80" spans="1:9">
      <c r="A80" s="156"/>
      <c r="B80" s="157"/>
      <c r="C80" s="176"/>
      <c r="D80" s="100" t="s">
        <v>388</v>
      </c>
      <c r="E80" s="100" t="s">
        <v>372</v>
      </c>
      <c r="F80" s="15" t="s">
        <v>36</v>
      </c>
      <c r="G80" s="15">
        <v>1</v>
      </c>
      <c r="H80" s="158">
        <v>14000</v>
      </c>
      <c r="I80" s="201">
        <v>14000</v>
      </c>
    </row>
    <row r="81" spans="1:9">
      <c r="A81" s="156"/>
      <c r="B81" s="157"/>
      <c r="C81" s="176"/>
      <c r="D81" s="100" t="s">
        <v>427</v>
      </c>
      <c r="E81" s="100" t="s">
        <v>428</v>
      </c>
      <c r="F81" s="15" t="s">
        <v>36</v>
      </c>
      <c r="G81" s="15">
        <v>1</v>
      </c>
      <c r="H81" s="158">
        <v>6000</v>
      </c>
      <c r="I81" s="201">
        <v>6000</v>
      </c>
    </row>
    <row r="82" spans="1:9">
      <c r="A82" s="156"/>
      <c r="B82" s="157"/>
      <c r="C82" s="176"/>
      <c r="D82" s="100" t="s">
        <v>431</v>
      </c>
      <c r="E82" s="100" t="s">
        <v>432</v>
      </c>
      <c r="F82" s="15" t="s">
        <v>36</v>
      </c>
      <c r="G82" s="15">
        <v>2</v>
      </c>
      <c r="H82" s="158">
        <v>4800</v>
      </c>
      <c r="I82" s="201">
        <v>9600</v>
      </c>
    </row>
    <row r="83" spans="1:9">
      <c r="A83" s="156"/>
      <c r="B83" s="157"/>
      <c r="C83" s="176"/>
      <c r="D83" s="100" t="s">
        <v>399</v>
      </c>
      <c r="E83" s="100" t="s">
        <v>433</v>
      </c>
      <c r="F83" s="15" t="s">
        <v>36</v>
      </c>
      <c r="G83" s="15">
        <v>1</v>
      </c>
      <c r="H83" s="197">
        <v>8000</v>
      </c>
      <c r="I83" s="113">
        <v>8000</v>
      </c>
    </row>
    <row r="84" spans="1:9">
      <c r="A84" s="156"/>
      <c r="B84" s="157"/>
      <c r="C84" s="176"/>
      <c r="D84" s="100" t="s">
        <v>392</v>
      </c>
      <c r="E84" s="100" t="s">
        <v>422</v>
      </c>
      <c r="F84" s="15" t="s">
        <v>36</v>
      </c>
      <c r="G84" s="15">
        <v>1</v>
      </c>
      <c r="H84" s="197">
        <v>8300</v>
      </c>
      <c r="I84" s="113">
        <v>8300</v>
      </c>
    </row>
    <row r="85" spans="1:9">
      <c r="A85" s="167"/>
      <c r="B85" s="168"/>
      <c r="C85" s="155" t="s">
        <v>58</v>
      </c>
      <c r="D85" s="100" t="s">
        <v>359</v>
      </c>
      <c r="E85" s="100" t="s">
        <v>360</v>
      </c>
      <c r="F85" s="15" t="s">
        <v>50</v>
      </c>
      <c r="G85" s="15">
        <v>1</v>
      </c>
      <c r="H85" s="158">
        <v>500</v>
      </c>
      <c r="I85" s="201">
        <v>500</v>
      </c>
    </row>
    <row r="86" spans="1:9">
      <c r="A86" s="14" t="s">
        <v>361</v>
      </c>
      <c r="B86" s="14"/>
      <c r="C86" s="14"/>
      <c r="D86" s="14"/>
      <c r="E86" s="14"/>
      <c r="F86" s="14"/>
      <c r="G86" s="14"/>
      <c r="H86" s="196"/>
      <c r="I86" s="202"/>
    </row>
    <row r="87" spans="1:9">
      <c r="A87" s="153" t="s">
        <v>434</v>
      </c>
      <c r="B87" s="154" t="s">
        <v>435</v>
      </c>
      <c r="C87" s="162" t="s">
        <v>355</v>
      </c>
      <c r="D87" s="100" t="s">
        <v>357</v>
      </c>
      <c r="E87" s="100" t="s">
        <v>358</v>
      </c>
      <c r="F87" s="15" t="s">
        <v>36</v>
      </c>
      <c r="G87" s="15">
        <v>1</v>
      </c>
      <c r="H87" s="158">
        <v>200</v>
      </c>
      <c r="I87" s="201">
        <v>200</v>
      </c>
    </row>
    <row r="88" spans="1:9">
      <c r="A88" s="156"/>
      <c r="B88" s="157"/>
      <c r="C88" s="176"/>
      <c r="D88" s="100" t="s">
        <v>388</v>
      </c>
      <c r="E88" s="100" t="s">
        <v>372</v>
      </c>
      <c r="F88" s="15" t="s">
        <v>36</v>
      </c>
      <c r="G88" s="15">
        <v>1</v>
      </c>
      <c r="H88" s="158">
        <v>10300</v>
      </c>
      <c r="I88" s="201">
        <v>10300</v>
      </c>
    </row>
    <row r="89" spans="1:9">
      <c r="A89" s="156"/>
      <c r="B89" s="157"/>
      <c r="C89" s="176"/>
      <c r="D89" s="100" t="s">
        <v>413</v>
      </c>
      <c r="E89" s="100" t="s">
        <v>414</v>
      </c>
      <c r="F89" s="15" t="s">
        <v>36</v>
      </c>
      <c r="G89" s="15">
        <v>3</v>
      </c>
      <c r="H89" s="158">
        <v>1400</v>
      </c>
      <c r="I89" s="201">
        <v>4200</v>
      </c>
    </row>
    <row r="90" spans="1:9">
      <c r="A90" s="156"/>
      <c r="B90" s="157"/>
      <c r="C90" s="176"/>
      <c r="D90" s="100" t="s">
        <v>436</v>
      </c>
      <c r="E90" s="100" t="s">
        <v>437</v>
      </c>
      <c r="F90" s="15" t="s">
        <v>36</v>
      </c>
      <c r="G90" s="15">
        <v>3</v>
      </c>
      <c r="H90" s="197">
        <v>11000</v>
      </c>
      <c r="I90" s="113">
        <v>33000</v>
      </c>
    </row>
    <row r="91" spans="1:9">
      <c r="A91" s="156"/>
      <c r="B91" s="157"/>
      <c r="C91" s="176"/>
      <c r="D91" s="100" t="s">
        <v>392</v>
      </c>
      <c r="E91" s="100" t="s">
        <v>422</v>
      </c>
      <c r="F91" s="15" t="s">
        <v>36</v>
      </c>
      <c r="G91" s="15">
        <v>3</v>
      </c>
      <c r="H91" s="197">
        <v>5000</v>
      </c>
      <c r="I91" s="113">
        <v>15000</v>
      </c>
    </row>
    <row r="92" spans="1:9">
      <c r="A92" s="167"/>
      <c r="B92" s="168"/>
      <c r="C92" s="155" t="s">
        <v>58</v>
      </c>
      <c r="D92" s="100" t="s">
        <v>359</v>
      </c>
      <c r="E92" s="100" t="s">
        <v>360</v>
      </c>
      <c r="F92" s="15" t="s">
        <v>50</v>
      </c>
      <c r="G92" s="15">
        <v>1</v>
      </c>
      <c r="H92" s="158">
        <v>500</v>
      </c>
      <c r="I92" s="201">
        <v>500</v>
      </c>
    </row>
    <row r="93" spans="1:9">
      <c r="A93" s="14" t="s">
        <v>361</v>
      </c>
      <c r="B93" s="14"/>
      <c r="C93" s="14"/>
      <c r="D93" s="14"/>
      <c r="E93" s="14"/>
      <c r="F93" s="14"/>
      <c r="G93" s="14"/>
      <c r="H93" s="196"/>
      <c r="I93" s="202"/>
    </row>
    <row r="94" spans="1:9">
      <c r="A94" s="153" t="s">
        <v>438</v>
      </c>
      <c r="B94" s="154" t="s">
        <v>439</v>
      </c>
      <c r="C94" s="162" t="s">
        <v>355</v>
      </c>
      <c r="D94" s="100" t="s">
        <v>357</v>
      </c>
      <c r="E94" s="100" t="s">
        <v>358</v>
      </c>
      <c r="F94" s="15" t="s">
        <v>36</v>
      </c>
      <c r="G94" s="15">
        <v>1</v>
      </c>
      <c r="H94" s="158">
        <v>200</v>
      </c>
      <c r="I94" s="201">
        <v>200</v>
      </c>
    </row>
    <row r="95" spans="1:9">
      <c r="A95" s="156"/>
      <c r="B95" s="157"/>
      <c r="C95" s="176"/>
      <c r="D95" s="100" t="s">
        <v>388</v>
      </c>
      <c r="E95" s="100" t="s">
        <v>372</v>
      </c>
      <c r="F95" s="15" t="s">
        <v>36</v>
      </c>
      <c r="G95" s="15">
        <v>1</v>
      </c>
      <c r="H95" s="158">
        <v>10000</v>
      </c>
      <c r="I95" s="201">
        <v>10000</v>
      </c>
    </row>
    <row r="96" spans="1:9">
      <c r="A96" s="156"/>
      <c r="B96" s="157"/>
      <c r="C96" s="176"/>
      <c r="D96" s="100" t="s">
        <v>440</v>
      </c>
      <c r="E96" s="100" t="s">
        <v>441</v>
      </c>
      <c r="F96" s="15" t="s">
        <v>36</v>
      </c>
      <c r="G96" s="15">
        <v>1</v>
      </c>
      <c r="H96" s="197">
        <v>12300</v>
      </c>
      <c r="I96" s="113">
        <v>12300</v>
      </c>
    </row>
    <row r="97" spans="1:9">
      <c r="A97" s="156"/>
      <c r="B97" s="157"/>
      <c r="C97" s="176"/>
      <c r="D97" s="100" t="s">
        <v>442</v>
      </c>
      <c r="E97" s="100" t="s">
        <v>443</v>
      </c>
      <c r="F97" s="15" t="s">
        <v>36</v>
      </c>
      <c r="G97" s="15">
        <v>1</v>
      </c>
      <c r="H97" s="158">
        <v>11000</v>
      </c>
      <c r="I97" s="201">
        <v>11000</v>
      </c>
    </row>
    <row r="98" spans="1:9">
      <c r="A98" s="156"/>
      <c r="B98" s="157"/>
      <c r="C98" s="176"/>
      <c r="D98" s="100" t="s">
        <v>392</v>
      </c>
      <c r="E98" s="100" t="s">
        <v>422</v>
      </c>
      <c r="F98" s="15" t="s">
        <v>36</v>
      </c>
      <c r="G98" s="15">
        <v>1</v>
      </c>
      <c r="H98" s="197">
        <v>6000</v>
      </c>
      <c r="I98" s="113">
        <v>6000</v>
      </c>
    </row>
    <row r="99" spans="1:9">
      <c r="A99" s="167"/>
      <c r="B99" s="168"/>
      <c r="C99" s="155" t="s">
        <v>58</v>
      </c>
      <c r="D99" s="100" t="s">
        <v>359</v>
      </c>
      <c r="E99" s="100" t="s">
        <v>360</v>
      </c>
      <c r="F99" s="15" t="s">
        <v>50</v>
      </c>
      <c r="G99" s="15">
        <v>1</v>
      </c>
      <c r="H99" s="158">
        <v>500</v>
      </c>
      <c r="I99" s="201">
        <v>500</v>
      </c>
    </row>
    <row r="100" spans="1:9">
      <c r="A100" s="14" t="s">
        <v>361</v>
      </c>
      <c r="B100" s="14"/>
      <c r="C100" s="14"/>
      <c r="D100" s="14"/>
      <c r="E100" s="14"/>
      <c r="F100" s="14"/>
      <c r="G100" s="14"/>
      <c r="H100" s="196"/>
      <c r="I100" s="202"/>
    </row>
    <row r="101" spans="1:9">
      <c r="A101" s="153" t="s">
        <v>444</v>
      </c>
      <c r="B101" s="154" t="s">
        <v>445</v>
      </c>
      <c r="C101" s="162" t="s">
        <v>355</v>
      </c>
      <c r="D101" s="100" t="s">
        <v>357</v>
      </c>
      <c r="E101" s="100" t="s">
        <v>358</v>
      </c>
      <c r="F101" s="15" t="s">
        <v>36</v>
      </c>
      <c r="G101" s="15">
        <v>1</v>
      </c>
      <c r="H101" s="158">
        <v>200</v>
      </c>
      <c r="I101" s="201">
        <v>200</v>
      </c>
    </row>
    <row r="102" spans="1:9">
      <c r="A102" s="156"/>
      <c r="B102" s="157"/>
      <c r="C102" s="176"/>
      <c r="D102" s="100" t="s">
        <v>388</v>
      </c>
      <c r="E102" s="100" t="s">
        <v>372</v>
      </c>
      <c r="F102" s="15" t="s">
        <v>36</v>
      </c>
      <c r="G102" s="15">
        <v>1</v>
      </c>
      <c r="H102" s="158">
        <v>10000</v>
      </c>
      <c r="I102" s="201">
        <v>10000</v>
      </c>
    </row>
    <row r="103" spans="1:9">
      <c r="A103" s="156"/>
      <c r="B103" s="157"/>
      <c r="C103" s="176"/>
      <c r="D103" s="100" t="s">
        <v>413</v>
      </c>
      <c r="E103" s="100" t="s">
        <v>414</v>
      </c>
      <c r="F103" s="15" t="s">
        <v>36</v>
      </c>
      <c r="G103" s="15">
        <v>1</v>
      </c>
      <c r="H103" s="158">
        <v>1400</v>
      </c>
      <c r="I103" s="201">
        <v>1400</v>
      </c>
    </row>
    <row r="104" spans="1:9">
      <c r="A104" s="156"/>
      <c r="B104" s="157"/>
      <c r="C104" s="176"/>
      <c r="D104" s="100" t="s">
        <v>446</v>
      </c>
      <c r="E104" s="100" t="s">
        <v>447</v>
      </c>
      <c r="F104" s="15" t="s">
        <v>36</v>
      </c>
      <c r="G104" s="15">
        <v>1</v>
      </c>
      <c r="H104" s="158">
        <v>5000</v>
      </c>
      <c r="I104" s="201">
        <v>5000</v>
      </c>
    </row>
    <row r="105" spans="1:9">
      <c r="A105" s="156"/>
      <c r="B105" s="157"/>
      <c r="C105" s="176"/>
      <c r="D105" s="100" t="s">
        <v>448</v>
      </c>
      <c r="E105" s="100" t="s">
        <v>449</v>
      </c>
      <c r="F105" s="15" t="s">
        <v>36</v>
      </c>
      <c r="G105" s="15">
        <v>1</v>
      </c>
      <c r="H105" s="158">
        <v>6400</v>
      </c>
      <c r="I105" s="201">
        <v>6400</v>
      </c>
    </row>
    <row r="106" spans="1:9">
      <c r="A106" s="156"/>
      <c r="B106" s="157"/>
      <c r="C106" s="176"/>
      <c r="D106" s="100" t="s">
        <v>392</v>
      </c>
      <c r="E106" s="100" t="s">
        <v>422</v>
      </c>
      <c r="F106" s="15" t="s">
        <v>36</v>
      </c>
      <c r="G106" s="15">
        <v>1</v>
      </c>
      <c r="H106" s="197">
        <v>5800</v>
      </c>
      <c r="I106" s="113">
        <v>5800</v>
      </c>
    </row>
    <row r="107" spans="1:9">
      <c r="A107" s="167"/>
      <c r="B107" s="168"/>
      <c r="C107" s="155" t="s">
        <v>58</v>
      </c>
      <c r="D107" s="100" t="s">
        <v>359</v>
      </c>
      <c r="E107" s="100" t="s">
        <v>360</v>
      </c>
      <c r="F107" s="15" t="s">
        <v>50</v>
      </c>
      <c r="G107" s="15">
        <v>1</v>
      </c>
      <c r="H107" s="158">
        <v>500</v>
      </c>
      <c r="I107" s="201">
        <v>500</v>
      </c>
    </row>
    <row r="108" spans="1:9">
      <c r="A108" s="204" t="s">
        <v>361</v>
      </c>
      <c r="B108" s="205"/>
      <c r="C108" s="205"/>
      <c r="D108" s="205"/>
      <c r="E108" s="205"/>
      <c r="F108" s="205"/>
      <c r="G108" s="206"/>
      <c r="H108" s="207"/>
      <c r="I108" s="163"/>
    </row>
    <row r="109" spans="1:9">
      <c r="A109" s="153" t="s">
        <v>450</v>
      </c>
      <c r="B109" s="154" t="s">
        <v>451</v>
      </c>
      <c r="C109" s="162" t="s">
        <v>355</v>
      </c>
      <c r="D109" s="100" t="s">
        <v>357</v>
      </c>
      <c r="E109" s="100" t="s">
        <v>358</v>
      </c>
      <c r="F109" s="15" t="s">
        <v>36</v>
      </c>
      <c r="G109" s="15">
        <v>1</v>
      </c>
      <c r="H109" s="158">
        <v>200</v>
      </c>
      <c r="I109" s="201">
        <v>200</v>
      </c>
    </row>
    <row r="110" spans="1:9">
      <c r="A110" s="156"/>
      <c r="B110" s="157"/>
      <c r="C110" s="176"/>
      <c r="D110" s="100" t="s">
        <v>388</v>
      </c>
      <c r="E110" s="100" t="s">
        <v>372</v>
      </c>
      <c r="F110" s="15" t="s">
        <v>36</v>
      </c>
      <c r="G110" s="15">
        <v>1</v>
      </c>
      <c r="H110" s="158">
        <v>14000</v>
      </c>
      <c r="I110" s="201">
        <v>14000</v>
      </c>
    </row>
    <row r="111" spans="1:9">
      <c r="A111" s="156"/>
      <c r="B111" s="157"/>
      <c r="C111" s="176"/>
      <c r="D111" s="100" t="s">
        <v>166</v>
      </c>
      <c r="E111" s="100" t="s">
        <v>452</v>
      </c>
      <c r="F111" s="15" t="s">
        <v>36</v>
      </c>
      <c r="G111" s="15">
        <v>1</v>
      </c>
      <c r="H111" s="158">
        <v>9600</v>
      </c>
      <c r="I111" s="201">
        <v>9600</v>
      </c>
    </row>
    <row r="112" spans="1:9">
      <c r="A112" s="167"/>
      <c r="B112" s="168"/>
      <c r="C112" s="155" t="s">
        <v>58</v>
      </c>
      <c r="D112" s="100" t="s">
        <v>359</v>
      </c>
      <c r="E112" s="100" t="s">
        <v>360</v>
      </c>
      <c r="F112" s="15" t="s">
        <v>50</v>
      </c>
      <c r="G112" s="15">
        <v>1</v>
      </c>
      <c r="H112" s="158">
        <v>500</v>
      </c>
      <c r="I112" s="201">
        <v>500</v>
      </c>
    </row>
    <row r="113" spans="1:9">
      <c r="A113" s="204" t="s">
        <v>361</v>
      </c>
      <c r="B113" s="205"/>
      <c r="C113" s="205"/>
      <c r="D113" s="205"/>
      <c r="E113" s="205"/>
      <c r="F113" s="205"/>
      <c r="G113" s="206"/>
      <c r="H113" s="208"/>
      <c r="I113" s="210"/>
    </row>
    <row r="114" spans="1:9">
      <c r="A114" s="153" t="s">
        <v>453</v>
      </c>
      <c r="B114" s="154" t="s">
        <v>454</v>
      </c>
      <c r="C114" s="162" t="s">
        <v>355</v>
      </c>
      <c r="D114" s="100" t="s">
        <v>357</v>
      </c>
      <c r="E114" s="100" t="s">
        <v>358</v>
      </c>
      <c r="F114" s="15" t="s">
        <v>36</v>
      </c>
      <c r="G114" s="15">
        <v>1</v>
      </c>
      <c r="H114" s="158">
        <v>200</v>
      </c>
      <c r="I114" s="201">
        <v>200</v>
      </c>
    </row>
    <row r="115" spans="1:9">
      <c r="A115" s="156"/>
      <c r="B115" s="157"/>
      <c r="C115" s="176"/>
      <c r="D115" s="100" t="s">
        <v>388</v>
      </c>
      <c r="E115" s="100" t="s">
        <v>372</v>
      </c>
      <c r="F115" s="15" t="s">
        <v>36</v>
      </c>
      <c r="G115" s="15">
        <v>1</v>
      </c>
      <c r="H115" s="158">
        <v>13000</v>
      </c>
      <c r="I115" s="201">
        <v>13000</v>
      </c>
    </row>
    <row r="116" spans="1:9">
      <c r="A116" s="156"/>
      <c r="B116" s="157"/>
      <c r="C116" s="176"/>
      <c r="D116" s="100" t="s">
        <v>455</v>
      </c>
      <c r="E116" s="100" t="s">
        <v>456</v>
      </c>
      <c r="F116" s="15" t="s">
        <v>36</v>
      </c>
      <c r="G116" s="15">
        <v>1</v>
      </c>
      <c r="H116" s="158">
        <v>7000</v>
      </c>
      <c r="I116" s="201">
        <v>7000</v>
      </c>
    </row>
    <row r="117" spans="1:9">
      <c r="A117" s="156"/>
      <c r="B117" s="157"/>
      <c r="C117" s="176"/>
      <c r="D117" s="100" t="s">
        <v>448</v>
      </c>
      <c r="E117" s="100" t="s">
        <v>457</v>
      </c>
      <c r="F117" s="15" t="s">
        <v>36</v>
      </c>
      <c r="G117" s="15">
        <v>1</v>
      </c>
      <c r="H117" s="158">
        <v>20000</v>
      </c>
      <c r="I117" s="201">
        <v>20000</v>
      </c>
    </row>
    <row r="118" spans="1:9">
      <c r="A118" s="156"/>
      <c r="B118" s="157"/>
      <c r="C118" s="176"/>
      <c r="D118" s="100" t="s">
        <v>413</v>
      </c>
      <c r="E118" s="100" t="s">
        <v>414</v>
      </c>
      <c r="F118" s="15" t="s">
        <v>36</v>
      </c>
      <c r="G118" s="15">
        <v>1</v>
      </c>
      <c r="H118" s="158">
        <v>2500</v>
      </c>
      <c r="I118" s="201">
        <v>2500</v>
      </c>
    </row>
    <row r="119" spans="1:9">
      <c r="A119" s="167"/>
      <c r="B119" s="168"/>
      <c r="C119" s="155" t="s">
        <v>58</v>
      </c>
      <c r="D119" s="100" t="s">
        <v>359</v>
      </c>
      <c r="E119" s="100" t="s">
        <v>360</v>
      </c>
      <c r="F119" s="15" t="s">
        <v>50</v>
      </c>
      <c r="G119" s="15">
        <v>1</v>
      </c>
      <c r="H119" s="158">
        <v>500</v>
      </c>
      <c r="I119" s="201">
        <v>500</v>
      </c>
    </row>
    <row r="120" spans="1:9">
      <c r="A120" s="204" t="s">
        <v>361</v>
      </c>
      <c r="B120" s="205"/>
      <c r="C120" s="205"/>
      <c r="D120" s="205"/>
      <c r="E120" s="205"/>
      <c r="F120" s="205"/>
      <c r="G120" s="206"/>
      <c r="H120" s="208"/>
      <c r="I120" s="210"/>
    </row>
    <row r="121" spans="1:9">
      <c r="A121" s="153" t="s">
        <v>458</v>
      </c>
      <c r="B121" s="154" t="s">
        <v>459</v>
      </c>
      <c r="C121" s="162" t="s">
        <v>355</v>
      </c>
      <c r="D121" s="100" t="s">
        <v>357</v>
      </c>
      <c r="E121" s="100" t="s">
        <v>358</v>
      </c>
      <c r="F121" s="15" t="s">
        <v>36</v>
      </c>
      <c r="G121" s="15">
        <v>1</v>
      </c>
      <c r="H121" s="158">
        <v>200</v>
      </c>
      <c r="I121" s="201">
        <v>200</v>
      </c>
    </row>
    <row r="122" spans="1:9">
      <c r="A122" s="156"/>
      <c r="B122" s="157"/>
      <c r="C122" s="176"/>
      <c r="D122" s="100" t="s">
        <v>371</v>
      </c>
      <c r="E122" s="100" t="s">
        <v>460</v>
      </c>
      <c r="F122" s="15" t="s">
        <v>36</v>
      </c>
      <c r="G122" s="15">
        <v>1</v>
      </c>
      <c r="H122" s="158">
        <v>29300</v>
      </c>
      <c r="I122" s="201">
        <v>29300</v>
      </c>
    </row>
    <row r="123" spans="1:9">
      <c r="A123" s="156"/>
      <c r="B123" s="157"/>
      <c r="C123" s="176"/>
      <c r="D123" s="100" t="s">
        <v>461</v>
      </c>
      <c r="E123" s="209" t="s">
        <v>462</v>
      </c>
      <c r="F123" s="15" t="s">
        <v>36</v>
      </c>
      <c r="G123" s="15">
        <v>1</v>
      </c>
      <c r="H123" s="158">
        <v>40000</v>
      </c>
      <c r="I123" s="201">
        <v>40000</v>
      </c>
    </row>
    <row r="124" spans="1:9">
      <c r="A124" s="167"/>
      <c r="B124" s="168"/>
      <c r="C124" s="155" t="s">
        <v>58</v>
      </c>
      <c r="D124" s="100" t="s">
        <v>359</v>
      </c>
      <c r="E124" s="100" t="s">
        <v>360</v>
      </c>
      <c r="F124" s="15" t="s">
        <v>50</v>
      </c>
      <c r="G124" s="15">
        <v>1</v>
      </c>
      <c r="H124" s="158">
        <v>500</v>
      </c>
      <c r="I124" s="201">
        <v>500</v>
      </c>
    </row>
    <row r="125" spans="1:9">
      <c r="A125" s="204" t="s">
        <v>361</v>
      </c>
      <c r="B125" s="205"/>
      <c r="C125" s="205"/>
      <c r="D125" s="205"/>
      <c r="E125" s="205"/>
      <c r="F125" s="205"/>
      <c r="G125" s="206"/>
      <c r="H125" s="208"/>
      <c r="I125" s="210"/>
    </row>
    <row r="126" spans="1:9">
      <c r="A126" s="153" t="s">
        <v>463</v>
      </c>
      <c r="B126" s="154" t="s">
        <v>464</v>
      </c>
      <c r="C126" s="162" t="s">
        <v>355</v>
      </c>
      <c r="D126" s="100" t="s">
        <v>357</v>
      </c>
      <c r="E126" s="100" t="s">
        <v>358</v>
      </c>
      <c r="F126" s="15" t="s">
        <v>36</v>
      </c>
      <c r="G126" s="15">
        <v>1</v>
      </c>
      <c r="H126" s="158">
        <v>200</v>
      </c>
      <c r="I126" s="201">
        <v>200</v>
      </c>
    </row>
    <row r="127" spans="1:9">
      <c r="A127" s="156"/>
      <c r="B127" s="157"/>
      <c r="C127" s="176"/>
      <c r="D127" s="100" t="s">
        <v>388</v>
      </c>
      <c r="E127" s="100" t="s">
        <v>372</v>
      </c>
      <c r="F127" s="15" t="s">
        <v>36</v>
      </c>
      <c r="G127" s="15">
        <v>1</v>
      </c>
      <c r="H127" s="158">
        <v>10000</v>
      </c>
      <c r="I127" s="201">
        <v>10000</v>
      </c>
    </row>
    <row r="128" spans="1:9">
      <c r="A128" s="156"/>
      <c r="B128" s="157"/>
      <c r="C128" s="176"/>
      <c r="D128" s="100" t="s">
        <v>465</v>
      </c>
      <c r="E128" s="100" t="s">
        <v>466</v>
      </c>
      <c r="F128" s="15" t="s">
        <v>36</v>
      </c>
      <c r="G128" s="15">
        <v>1</v>
      </c>
      <c r="H128" s="197">
        <v>17000</v>
      </c>
      <c r="I128" s="113">
        <v>17000</v>
      </c>
    </row>
    <row r="129" spans="1:9">
      <c r="A129" s="156"/>
      <c r="B129" s="157"/>
      <c r="C129" s="176"/>
      <c r="D129" s="100" t="s">
        <v>420</v>
      </c>
      <c r="E129" s="100" t="s">
        <v>467</v>
      </c>
      <c r="F129" s="15" t="s">
        <v>36</v>
      </c>
      <c r="G129" s="15">
        <v>1</v>
      </c>
      <c r="H129" s="197">
        <v>4000</v>
      </c>
      <c r="I129" s="113">
        <v>4000</v>
      </c>
    </row>
    <row r="130" spans="1:9">
      <c r="A130" s="156"/>
      <c r="B130" s="157"/>
      <c r="C130" s="176"/>
      <c r="D130" s="100" t="s">
        <v>468</v>
      </c>
      <c r="E130" s="100" t="s">
        <v>469</v>
      </c>
      <c r="F130" s="15" t="s">
        <v>36</v>
      </c>
      <c r="G130" s="15">
        <v>1</v>
      </c>
      <c r="H130" s="197">
        <v>3500</v>
      </c>
      <c r="I130" s="113">
        <v>3500</v>
      </c>
    </row>
    <row r="131" spans="1:9">
      <c r="A131" s="156"/>
      <c r="B131" s="157"/>
      <c r="C131" s="176"/>
      <c r="D131" s="100" t="s">
        <v>392</v>
      </c>
      <c r="E131" s="100" t="s">
        <v>422</v>
      </c>
      <c r="F131" s="15" t="s">
        <v>36</v>
      </c>
      <c r="G131" s="15">
        <v>1</v>
      </c>
      <c r="H131" s="197">
        <v>5800</v>
      </c>
      <c r="I131" s="113">
        <v>5800</v>
      </c>
    </row>
    <row r="132" spans="1:9">
      <c r="A132" s="156"/>
      <c r="B132" s="157"/>
      <c r="C132" s="176"/>
      <c r="D132" s="100" t="s">
        <v>470</v>
      </c>
      <c r="E132" s="100" t="s">
        <v>471</v>
      </c>
      <c r="F132" s="15" t="s">
        <v>36</v>
      </c>
      <c r="G132" s="15">
        <v>1</v>
      </c>
      <c r="H132" s="158">
        <v>4000</v>
      </c>
      <c r="I132" s="201">
        <v>4000</v>
      </c>
    </row>
    <row r="133" spans="1:9">
      <c r="A133" s="167"/>
      <c r="B133" s="168"/>
      <c r="C133" s="155" t="s">
        <v>58</v>
      </c>
      <c r="D133" s="100" t="s">
        <v>359</v>
      </c>
      <c r="E133" s="100" t="s">
        <v>360</v>
      </c>
      <c r="F133" s="15" t="s">
        <v>50</v>
      </c>
      <c r="G133" s="15">
        <v>1</v>
      </c>
      <c r="H133" s="158">
        <v>500</v>
      </c>
      <c r="I133" s="201">
        <v>500</v>
      </c>
    </row>
    <row r="134" spans="1:9">
      <c r="A134" s="204" t="s">
        <v>361</v>
      </c>
      <c r="B134" s="205"/>
      <c r="C134" s="205"/>
      <c r="D134" s="205"/>
      <c r="E134" s="205"/>
      <c r="F134" s="205"/>
      <c r="G134" s="206"/>
      <c r="H134" s="208"/>
      <c r="I134" s="210"/>
    </row>
    <row r="135" spans="1:9">
      <c r="A135" s="153" t="s">
        <v>472</v>
      </c>
      <c r="B135" s="154" t="s">
        <v>473</v>
      </c>
      <c r="C135" s="162" t="s">
        <v>355</v>
      </c>
      <c r="D135" s="100" t="s">
        <v>357</v>
      </c>
      <c r="E135" s="100" t="s">
        <v>358</v>
      </c>
      <c r="F135" s="15" t="s">
        <v>36</v>
      </c>
      <c r="G135" s="15">
        <v>1</v>
      </c>
      <c r="H135" s="158">
        <v>200</v>
      </c>
      <c r="I135" s="201">
        <v>200</v>
      </c>
    </row>
    <row r="136" spans="1:9">
      <c r="A136" s="156"/>
      <c r="B136" s="157"/>
      <c r="C136" s="176"/>
      <c r="D136" s="100" t="s">
        <v>388</v>
      </c>
      <c r="E136" s="100" t="s">
        <v>372</v>
      </c>
      <c r="F136" s="15" t="s">
        <v>36</v>
      </c>
      <c r="G136" s="15">
        <v>1</v>
      </c>
      <c r="H136" s="158">
        <v>10000</v>
      </c>
      <c r="I136" s="201">
        <v>10000</v>
      </c>
    </row>
    <row r="137" spans="1:9">
      <c r="A137" s="156"/>
      <c r="B137" s="157"/>
      <c r="C137" s="176"/>
      <c r="D137" s="100" t="s">
        <v>465</v>
      </c>
      <c r="E137" s="100" t="s">
        <v>466</v>
      </c>
      <c r="F137" s="15" t="s">
        <v>36</v>
      </c>
      <c r="G137" s="15">
        <v>1</v>
      </c>
      <c r="H137" s="197">
        <v>20000</v>
      </c>
      <c r="I137" s="113">
        <v>20000</v>
      </c>
    </row>
    <row r="138" spans="1:9">
      <c r="A138" s="156"/>
      <c r="B138" s="157"/>
      <c r="C138" s="176"/>
      <c r="D138" s="100" t="s">
        <v>420</v>
      </c>
      <c r="E138" s="100" t="s">
        <v>467</v>
      </c>
      <c r="F138" s="15" t="s">
        <v>36</v>
      </c>
      <c r="G138" s="15">
        <v>1</v>
      </c>
      <c r="H138" s="197">
        <v>5000</v>
      </c>
      <c r="I138" s="113">
        <v>5000</v>
      </c>
    </row>
    <row r="139" spans="1:9">
      <c r="A139" s="156"/>
      <c r="B139" s="157"/>
      <c r="C139" s="176"/>
      <c r="D139" s="100" t="s">
        <v>468</v>
      </c>
      <c r="E139" s="100" t="s">
        <v>469</v>
      </c>
      <c r="F139" s="15" t="s">
        <v>36</v>
      </c>
      <c r="G139" s="15">
        <v>1</v>
      </c>
      <c r="H139" s="197">
        <v>3500</v>
      </c>
      <c r="I139" s="113">
        <v>3500</v>
      </c>
    </row>
    <row r="140" spans="1:9">
      <c r="A140" s="156"/>
      <c r="B140" s="157"/>
      <c r="C140" s="176"/>
      <c r="D140" s="100" t="s">
        <v>392</v>
      </c>
      <c r="E140" s="100" t="s">
        <v>422</v>
      </c>
      <c r="F140" s="15" t="s">
        <v>36</v>
      </c>
      <c r="G140" s="15">
        <v>1</v>
      </c>
      <c r="H140" s="197">
        <v>7300</v>
      </c>
      <c r="I140" s="113">
        <v>7300</v>
      </c>
    </row>
    <row r="141" spans="1:9">
      <c r="A141" s="156"/>
      <c r="B141" s="157"/>
      <c r="C141" s="176"/>
      <c r="D141" s="100" t="s">
        <v>470</v>
      </c>
      <c r="E141" s="100" t="s">
        <v>471</v>
      </c>
      <c r="F141" s="15" t="s">
        <v>36</v>
      </c>
      <c r="G141" s="15">
        <v>1</v>
      </c>
      <c r="H141" s="158">
        <v>4000</v>
      </c>
      <c r="I141" s="201">
        <v>4000</v>
      </c>
    </row>
    <row r="142" spans="1:9">
      <c r="A142" s="156"/>
      <c r="B142" s="157"/>
      <c r="C142" s="176"/>
      <c r="D142" s="100" t="s">
        <v>474</v>
      </c>
      <c r="E142" s="100" t="s">
        <v>475</v>
      </c>
      <c r="F142" s="15" t="s">
        <v>36</v>
      </c>
      <c r="G142" s="15">
        <v>1</v>
      </c>
      <c r="H142" s="197">
        <v>3000</v>
      </c>
      <c r="I142" s="113">
        <v>3000</v>
      </c>
    </row>
    <row r="143" spans="1:9">
      <c r="A143" s="156"/>
      <c r="B143" s="157"/>
      <c r="C143" s="176"/>
      <c r="D143" s="100" t="s">
        <v>476</v>
      </c>
      <c r="E143" s="100" t="s">
        <v>475</v>
      </c>
      <c r="F143" s="15" t="s">
        <v>36</v>
      </c>
      <c r="G143" s="15">
        <v>1</v>
      </c>
      <c r="H143" s="158">
        <v>300</v>
      </c>
      <c r="I143" s="201">
        <v>300</v>
      </c>
    </row>
    <row r="144" spans="1:9">
      <c r="A144" s="167"/>
      <c r="B144" s="168"/>
      <c r="C144" s="155" t="s">
        <v>58</v>
      </c>
      <c r="D144" s="100" t="s">
        <v>359</v>
      </c>
      <c r="E144" s="100" t="s">
        <v>360</v>
      </c>
      <c r="F144" s="15" t="s">
        <v>50</v>
      </c>
      <c r="G144" s="15">
        <v>1</v>
      </c>
      <c r="H144" s="158">
        <v>500</v>
      </c>
      <c r="I144" s="201">
        <v>500</v>
      </c>
    </row>
    <row r="145" spans="1:9">
      <c r="A145" s="204" t="s">
        <v>361</v>
      </c>
      <c r="B145" s="205"/>
      <c r="C145" s="205"/>
      <c r="D145" s="205"/>
      <c r="E145" s="205"/>
      <c r="F145" s="205"/>
      <c r="G145" s="206"/>
      <c r="H145" s="208"/>
      <c r="I145" s="210"/>
    </row>
    <row r="146" ht="99" spans="1:9">
      <c r="A146" s="153" t="s">
        <v>477</v>
      </c>
      <c r="B146" s="154" t="s">
        <v>478</v>
      </c>
      <c r="C146" s="155" t="s">
        <v>355</v>
      </c>
      <c r="D146" s="100" t="s">
        <v>364</v>
      </c>
      <c r="E146" s="100" t="s">
        <v>365</v>
      </c>
      <c r="F146" s="15" t="s">
        <v>33</v>
      </c>
      <c r="G146" s="15">
        <v>1</v>
      </c>
      <c r="H146" s="197">
        <v>6500</v>
      </c>
      <c r="I146" s="113">
        <v>6500</v>
      </c>
    </row>
    <row r="147" ht="61.9" spans="1:9">
      <c r="A147" s="156"/>
      <c r="B147" s="157"/>
      <c r="C147" s="155"/>
      <c r="D147" s="100" t="s">
        <v>127</v>
      </c>
      <c r="E147" s="100" t="s">
        <v>366</v>
      </c>
      <c r="F147" s="15" t="s">
        <v>33</v>
      </c>
      <c r="G147" s="15">
        <v>1</v>
      </c>
      <c r="H147" s="197">
        <v>6500</v>
      </c>
      <c r="I147" s="113">
        <v>6500</v>
      </c>
    </row>
    <row r="148" ht="49.5" spans="1:9">
      <c r="A148" s="156"/>
      <c r="B148" s="157"/>
      <c r="C148" s="155"/>
      <c r="D148" s="100" t="s">
        <v>174</v>
      </c>
      <c r="E148" s="16" t="s">
        <v>367</v>
      </c>
      <c r="F148" s="15" t="s">
        <v>43</v>
      </c>
      <c r="G148" s="15">
        <v>2</v>
      </c>
      <c r="H148" s="197">
        <v>650</v>
      </c>
      <c r="I148" s="113">
        <v>1300</v>
      </c>
    </row>
    <row r="149" ht="37.15" spans="1:9">
      <c r="A149" s="156"/>
      <c r="B149" s="157"/>
      <c r="C149" s="155"/>
      <c r="D149" s="100" t="s">
        <v>307</v>
      </c>
      <c r="E149" s="16" t="s">
        <v>368</v>
      </c>
      <c r="F149" s="15" t="s">
        <v>33</v>
      </c>
      <c r="G149" s="15">
        <v>1</v>
      </c>
      <c r="H149" s="197">
        <v>1500</v>
      </c>
      <c r="I149" s="113">
        <v>1500</v>
      </c>
    </row>
    <row r="150" spans="1:9">
      <c r="A150" s="156"/>
      <c r="B150" s="157"/>
      <c r="C150" s="155"/>
      <c r="D150" s="100" t="s">
        <v>369</v>
      </c>
      <c r="E150" s="100" t="s">
        <v>479</v>
      </c>
      <c r="F150" s="15" t="s">
        <v>36</v>
      </c>
      <c r="G150" s="15">
        <v>1</v>
      </c>
      <c r="H150" s="158">
        <v>3500</v>
      </c>
      <c r="I150" s="201">
        <v>3500</v>
      </c>
    </row>
    <row r="151" ht="24.75" spans="1:9">
      <c r="A151" s="156"/>
      <c r="B151" s="157"/>
      <c r="C151" s="155"/>
      <c r="D151" s="100" t="s">
        <v>480</v>
      </c>
      <c r="E151" s="100" t="s">
        <v>372</v>
      </c>
      <c r="F151" s="15" t="s">
        <v>36</v>
      </c>
      <c r="G151" s="15">
        <v>1</v>
      </c>
      <c r="H151" s="158">
        <v>11000</v>
      </c>
      <c r="I151" s="201">
        <v>11000</v>
      </c>
    </row>
    <row r="152" spans="1:9">
      <c r="A152" s="156"/>
      <c r="B152" s="157"/>
      <c r="C152" s="155"/>
      <c r="D152" s="100" t="s">
        <v>357</v>
      </c>
      <c r="E152" s="100" t="s">
        <v>358</v>
      </c>
      <c r="F152" s="15" t="s">
        <v>36</v>
      </c>
      <c r="G152" s="15">
        <v>1</v>
      </c>
      <c r="H152" s="158">
        <v>200</v>
      </c>
      <c r="I152" s="201">
        <v>200</v>
      </c>
    </row>
    <row r="153" spans="1:11">
      <c r="A153" s="156"/>
      <c r="B153" s="157"/>
      <c r="C153" s="155" t="s">
        <v>47</v>
      </c>
      <c r="D153" s="159" t="s">
        <v>48</v>
      </c>
      <c r="E153" s="100" t="s">
        <v>102</v>
      </c>
      <c r="F153" s="15" t="s">
        <v>373</v>
      </c>
      <c r="G153" s="15">
        <v>60</v>
      </c>
      <c r="H153" s="199"/>
      <c r="I153" s="203">
        <v>51600</v>
      </c>
      <c r="J153" s="212"/>
      <c r="K153" s="212"/>
    </row>
    <row r="154" spans="1:9">
      <c r="A154" s="156"/>
      <c r="B154" s="157"/>
      <c r="C154" s="155"/>
      <c r="D154" s="160"/>
      <c r="E154" s="100" t="s">
        <v>374</v>
      </c>
      <c r="F154" s="15" t="s">
        <v>36</v>
      </c>
      <c r="G154" s="15">
        <v>1</v>
      </c>
      <c r="H154" s="199"/>
      <c r="I154" s="203">
        <v>10000</v>
      </c>
    </row>
    <row r="155" spans="1:9">
      <c r="A155" s="156"/>
      <c r="B155" s="157"/>
      <c r="C155" s="155"/>
      <c r="D155" s="160"/>
      <c r="E155" s="100" t="s">
        <v>375</v>
      </c>
      <c r="F155" s="15" t="s">
        <v>373</v>
      </c>
      <c r="G155" s="15">
        <v>60</v>
      </c>
      <c r="H155" s="199"/>
      <c r="I155" s="203">
        <v>3000</v>
      </c>
    </row>
    <row r="156" spans="1:9">
      <c r="A156" s="156"/>
      <c r="B156" s="157"/>
      <c r="C156" s="155"/>
      <c r="D156" s="160"/>
      <c r="E156" s="100" t="s">
        <v>376</v>
      </c>
      <c r="F156" s="15" t="s">
        <v>36</v>
      </c>
      <c r="G156" s="15">
        <v>1</v>
      </c>
      <c r="H156" s="199"/>
      <c r="I156" s="203">
        <v>24400</v>
      </c>
    </row>
    <row r="157" spans="1:9">
      <c r="A157" s="167"/>
      <c r="B157" s="168"/>
      <c r="C157" s="155" t="s">
        <v>58</v>
      </c>
      <c r="D157" s="100" t="s">
        <v>359</v>
      </c>
      <c r="E157" s="100" t="s">
        <v>360</v>
      </c>
      <c r="F157" s="15" t="s">
        <v>50</v>
      </c>
      <c r="G157" s="15">
        <v>1</v>
      </c>
      <c r="H157" s="158">
        <v>500</v>
      </c>
      <c r="I157" s="201">
        <v>500</v>
      </c>
    </row>
    <row r="158" spans="1:9">
      <c r="A158" s="204" t="s">
        <v>361</v>
      </c>
      <c r="B158" s="205"/>
      <c r="C158" s="205"/>
      <c r="D158" s="205"/>
      <c r="E158" s="205"/>
      <c r="F158" s="205"/>
      <c r="G158" s="206"/>
      <c r="H158" s="211"/>
      <c r="I158" s="213"/>
    </row>
    <row r="159" spans="1:9">
      <c r="A159" s="153" t="s">
        <v>481</v>
      </c>
      <c r="B159" s="154" t="s">
        <v>482</v>
      </c>
      <c r="C159" s="162" t="s">
        <v>355</v>
      </c>
      <c r="D159" s="100" t="s">
        <v>357</v>
      </c>
      <c r="E159" s="100" t="s">
        <v>358</v>
      </c>
      <c r="F159" s="15" t="s">
        <v>36</v>
      </c>
      <c r="G159" s="15">
        <v>1</v>
      </c>
      <c r="H159" s="158">
        <v>200</v>
      </c>
      <c r="I159" s="201">
        <v>200</v>
      </c>
    </row>
    <row r="160" spans="1:9">
      <c r="A160" s="156"/>
      <c r="B160" s="157"/>
      <c r="C160" s="176"/>
      <c r="D160" s="100" t="s">
        <v>388</v>
      </c>
      <c r="E160" s="100" t="s">
        <v>372</v>
      </c>
      <c r="F160" s="15" t="s">
        <v>36</v>
      </c>
      <c r="G160" s="15">
        <v>1</v>
      </c>
      <c r="H160" s="158">
        <v>20000</v>
      </c>
      <c r="I160" s="201">
        <v>20000</v>
      </c>
    </row>
    <row r="161" spans="1:9">
      <c r="A161" s="156"/>
      <c r="B161" s="157"/>
      <c r="C161" s="176"/>
      <c r="D161" s="100" t="s">
        <v>483</v>
      </c>
      <c r="E161" s="100" t="s">
        <v>484</v>
      </c>
      <c r="F161" s="15" t="s">
        <v>36</v>
      </c>
      <c r="G161" s="15">
        <v>3</v>
      </c>
      <c r="H161" s="158">
        <v>3500</v>
      </c>
      <c r="I161" s="201">
        <v>10500</v>
      </c>
    </row>
    <row r="162" spans="1:9">
      <c r="A162" s="156"/>
      <c r="B162" s="157"/>
      <c r="C162" s="176"/>
      <c r="D162" s="100" t="s">
        <v>420</v>
      </c>
      <c r="E162" s="100" t="s">
        <v>485</v>
      </c>
      <c r="F162" s="15" t="s">
        <v>36</v>
      </c>
      <c r="G162" s="15">
        <v>1</v>
      </c>
      <c r="H162" s="197">
        <v>2500</v>
      </c>
      <c r="I162" s="113">
        <v>2500</v>
      </c>
    </row>
    <row r="163" spans="1:9">
      <c r="A163" s="156"/>
      <c r="B163" s="157"/>
      <c r="C163" s="176"/>
      <c r="D163" s="100" t="s">
        <v>468</v>
      </c>
      <c r="E163" s="100" t="s">
        <v>486</v>
      </c>
      <c r="F163" s="15" t="s">
        <v>36</v>
      </c>
      <c r="G163" s="15">
        <v>1</v>
      </c>
      <c r="H163" s="197">
        <v>25000</v>
      </c>
      <c r="I163" s="113">
        <v>25000</v>
      </c>
    </row>
    <row r="164" spans="1:9">
      <c r="A164" s="156"/>
      <c r="B164" s="157"/>
      <c r="C164" s="176"/>
      <c r="D164" s="100" t="s">
        <v>392</v>
      </c>
      <c r="E164" s="100" t="s">
        <v>422</v>
      </c>
      <c r="F164" s="15" t="s">
        <v>36</v>
      </c>
      <c r="G164" s="15">
        <v>1</v>
      </c>
      <c r="H164" s="197">
        <v>8000</v>
      </c>
      <c r="I164" s="113">
        <v>8000</v>
      </c>
    </row>
    <row r="165" spans="1:9">
      <c r="A165" s="156"/>
      <c r="B165" s="157"/>
      <c r="C165" s="176"/>
      <c r="D165" s="100" t="s">
        <v>470</v>
      </c>
      <c r="E165" s="100" t="s">
        <v>471</v>
      </c>
      <c r="F165" s="15" t="s">
        <v>36</v>
      </c>
      <c r="G165" s="15">
        <v>1</v>
      </c>
      <c r="H165" s="158">
        <v>4000</v>
      </c>
      <c r="I165" s="201">
        <v>4000</v>
      </c>
    </row>
    <row r="166" spans="1:9">
      <c r="A166" s="167"/>
      <c r="B166" s="168"/>
      <c r="C166" s="155" t="s">
        <v>58</v>
      </c>
      <c r="D166" s="100" t="s">
        <v>359</v>
      </c>
      <c r="E166" s="100" t="s">
        <v>360</v>
      </c>
      <c r="F166" s="15" t="s">
        <v>50</v>
      </c>
      <c r="G166" s="15">
        <v>1</v>
      </c>
      <c r="H166" s="158">
        <v>500</v>
      </c>
      <c r="I166" s="201">
        <v>500</v>
      </c>
    </row>
    <row r="167" spans="1:9">
      <c r="A167" s="204" t="s">
        <v>361</v>
      </c>
      <c r="B167" s="205"/>
      <c r="C167" s="205"/>
      <c r="D167" s="205"/>
      <c r="E167" s="205"/>
      <c r="F167" s="205"/>
      <c r="G167" s="206"/>
      <c r="H167" s="208"/>
      <c r="I167" s="210"/>
    </row>
    <row r="168" ht="197.65" spans="1:9">
      <c r="A168" s="153" t="s">
        <v>487</v>
      </c>
      <c r="B168" s="154" t="s">
        <v>488</v>
      </c>
      <c r="C168" s="155" t="s">
        <v>355</v>
      </c>
      <c r="D168" s="100" t="s">
        <v>489</v>
      </c>
      <c r="E168" s="100" t="s">
        <v>490</v>
      </c>
      <c r="F168" s="15" t="s">
        <v>33</v>
      </c>
      <c r="G168" s="15">
        <v>3</v>
      </c>
      <c r="H168" s="197">
        <v>6800</v>
      </c>
      <c r="I168" s="113">
        <v>20400</v>
      </c>
    </row>
    <row r="169" spans="1:9">
      <c r="A169" s="156"/>
      <c r="B169" s="157"/>
      <c r="C169" s="155"/>
      <c r="D169" s="100" t="s">
        <v>369</v>
      </c>
      <c r="E169" s="100" t="s">
        <v>479</v>
      </c>
      <c r="F169" s="15" t="s">
        <v>36</v>
      </c>
      <c r="G169" s="15">
        <v>3</v>
      </c>
      <c r="H169" s="158">
        <v>3000</v>
      </c>
      <c r="I169" s="201">
        <v>9000</v>
      </c>
    </row>
    <row r="170" spans="1:9">
      <c r="A170" s="156"/>
      <c r="B170" s="157"/>
      <c r="C170" s="155"/>
      <c r="D170" s="100" t="s">
        <v>491</v>
      </c>
      <c r="E170" s="100" t="s">
        <v>484</v>
      </c>
      <c r="F170" s="15" t="s">
        <v>36</v>
      </c>
      <c r="G170" s="15">
        <v>3</v>
      </c>
      <c r="H170" s="158">
        <v>3600</v>
      </c>
      <c r="I170" s="201">
        <v>10800</v>
      </c>
    </row>
    <row r="171" spans="1:9">
      <c r="A171" s="156"/>
      <c r="B171" s="157"/>
      <c r="C171" s="155"/>
      <c r="D171" s="100" t="s">
        <v>492</v>
      </c>
      <c r="E171" s="100" t="s">
        <v>372</v>
      </c>
      <c r="F171" s="15" t="s">
        <v>36</v>
      </c>
      <c r="G171" s="15">
        <v>3</v>
      </c>
      <c r="H171" s="197">
        <v>8000</v>
      </c>
      <c r="I171" s="113">
        <v>24000</v>
      </c>
    </row>
    <row r="172" spans="1:9">
      <c r="A172" s="156"/>
      <c r="B172" s="157"/>
      <c r="C172" s="155"/>
      <c r="D172" s="100" t="s">
        <v>357</v>
      </c>
      <c r="E172" s="100" t="s">
        <v>358</v>
      </c>
      <c r="F172" s="15" t="s">
        <v>36</v>
      </c>
      <c r="G172" s="15">
        <v>1</v>
      </c>
      <c r="H172" s="158">
        <v>200</v>
      </c>
      <c r="I172" s="201">
        <v>200</v>
      </c>
    </row>
    <row r="173" spans="1:11">
      <c r="A173" s="156"/>
      <c r="B173" s="157"/>
      <c r="C173" s="155" t="s">
        <v>47</v>
      </c>
      <c r="D173" s="159" t="s">
        <v>48</v>
      </c>
      <c r="E173" s="100" t="s">
        <v>493</v>
      </c>
      <c r="F173" s="15" t="s">
        <v>373</v>
      </c>
      <c r="G173" s="15">
        <v>90</v>
      </c>
      <c r="H173" s="199"/>
      <c r="I173" s="203">
        <v>49500</v>
      </c>
      <c r="J173" s="212"/>
      <c r="K173" s="212"/>
    </row>
    <row r="174" spans="1:9">
      <c r="A174" s="156"/>
      <c r="B174" s="157"/>
      <c r="C174" s="155"/>
      <c r="D174" s="160"/>
      <c r="E174" s="100" t="s">
        <v>374</v>
      </c>
      <c r="F174" s="15" t="s">
        <v>36</v>
      </c>
      <c r="G174" s="15">
        <v>3</v>
      </c>
      <c r="H174" s="199"/>
      <c r="I174" s="203">
        <v>21000</v>
      </c>
    </row>
    <row r="175" spans="1:9">
      <c r="A175" s="156"/>
      <c r="B175" s="157"/>
      <c r="C175" s="155"/>
      <c r="D175" s="160"/>
      <c r="E175" s="100" t="s">
        <v>375</v>
      </c>
      <c r="F175" s="15" t="s">
        <v>373</v>
      </c>
      <c r="G175" s="15">
        <v>60</v>
      </c>
      <c r="H175" s="199"/>
      <c r="I175" s="203">
        <v>3000</v>
      </c>
    </row>
    <row r="176" spans="1:9">
      <c r="A176" s="156"/>
      <c r="B176" s="157"/>
      <c r="C176" s="155"/>
      <c r="D176" s="160"/>
      <c r="E176" s="100" t="s">
        <v>494</v>
      </c>
      <c r="F176" s="15" t="s">
        <v>36</v>
      </c>
      <c r="G176" s="15">
        <v>3</v>
      </c>
      <c r="H176" s="199"/>
      <c r="I176" s="203">
        <v>33000</v>
      </c>
    </row>
    <row r="177" spans="1:9">
      <c r="A177" s="167"/>
      <c r="B177" s="168"/>
      <c r="C177" s="155" t="s">
        <v>58</v>
      </c>
      <c r="D177" s="100" t="s">
        <v>359</v>
      </c>
      <c r="E177" s="100" t="s">
        <v>360</v>
      </c>
      <c r="F177" s="15" t="s">
        <v>50</v>
      </c>
      <c r="G177" s="15">
        <v>1</v>
      </c>
      <c r="H177" s="158">
        <v>500</v>
      </c>
      <c r="I177" s="201">
        <v>500</v>
      </c>
    </row>
    <row r="178" spans="1:9">
      <c r="A178" s="204" t="s">
        <v>361</v>
      </c>
      <c r="B178" s="205"/>
      <c r="C178" s="205"/>
      <c r="D178" s="205"/>
      <c r="E178" s="205"/>
      <c r="F178" s="205"/>
      <c r="G178" s="206"/>
      <c r="H178" s="211"/>
      <c r="I178" s="213"/>
    </row>
    <row r="179" ht="123.75" spans="1:9">
      <c r="A179" s="153" t="s">
        <v>495</v>
      </c>
      <c r="B179" s="154" t="s">
        <v>496</v>
      </c>
      <c r="C179" s="155" t="s">
        <v>355</v>
      </c>
      <c r="D179" s="100" t="s">
        <v>497</v>
      </c>
      <c r="E179" s="100" t="s">
        <v>498</v>
      </c>
      <c r="F179" s="15" t="s">
        <v>33</v>
      </c>
      <c r="G179" s="15">
        <v>1</v>
      </c>
      <c r="H179" s="197">
        <v>9000</v>
      </c>
      <c r="I179" s="113">
        <v>9000</v>
      </c>
    </row>
    <row r="180" spans="1:9">
      <c r="A180" s="156"/>
      <c r="B180" s="157"/>
      <c r="C180" s="155"/>
      <c r="D180" s="100" t="s">
        <v>371</v>
      </c>
      <c r="E180" s="100" t="s">
        <v>499</v>
      </c>
      <c r="F180" s="15" t="s">
        <v>36</v>
      </c>
      <c r="G180" s="15">
        <v>1</v>
      </c>
      <c r="H180" s="158">
        <v>12900</v>
      </c>
      <c r="I180" s="201">
        <v>12900</v>
      </c>
    </row>
    <row r="181" spans="1:9">
      <c r="A181" s="156"/>
      <c r="B181" s="157"/>
      <c r="C181" s="155"/>
      <c r="D181" s="100" t="s">
        <v>357</v>
      </c>
      <c r="E181" s="100" t="s">
        <v>358</v>
      </c>
      <c r="F181" s="15" t="s">
        <v>36</v>
      </c>
      <c r="G181" s="15">
        <v>1</v>
      </c>
      <c r="H181" s="158">
        <v>200</v>
      </c>
      <c r="I181" s="201">
        <v>200</v>
      </c>
    </row>
    <row r="182" spans="1:9">
      <c r="A182" s="156"/>
      <c r="B182" s="157"/>
      <c r="C182" s="155" t="s">
        <v>47</v>
      </c>
      <c r="D182" s="159" t="s">
        <v>48</v>
      </c>
      <c r="E182" s="100" t="s">
        <v>500</v>
      </c>
      <c r="F182" s="15" t="s">
        <v>373</v>
      </c>
      <c r="G182" s="15">
        <v>90</v>
      </c>
      <c r="H182" s="199"/>
      <c r="I182" s="203">
        <v>50400</v>
      </c>
    </row>
    <row r="183" spans="1:9">
      <c r="A183" s="156"/>
      <c r="B183" s="157"/>
      <c r="C183" s="155"/>
      <c r="D183" s="160"/>
      <c r="E183" s="100" t="s">
        <v>375</v>
      </c>
      <c r="F183" s="15" t="s">
        <v>373</v>
      </c>
      <c r="G183" s="15">
        <v>60</v>
      </c>
      <c r="H183" s="199"/>
      <c r="I183" s="203">
        <v>3000</v>
      </c>
    </row>
    <row r="184" spans="1:9">
      <c r="A184" s="167"/>
      <c r="B184" s="168"/>
      <c r="C184" s="155" t="s">
        <v>58</v>
      </c>
      <c r="D184" s="100" t="s">
        <v>359</v>
      </c>
      <c r="E184" s="100" t="s">
        <v>360</v>
      </c>
      <c r="F184" s="15" t="s">
        <v>50</v>
      </c>
      <c r="G184" s="15">
        <v>1</v>
      </c>
      <c r="H184" s="158">
        <v>500</v>
      </c>
      <c r="I184" s="201">
        <v>500</v>
      </c>
    </row>
    <row r="185" spans="1:9">
      <c r="A185" s="204" t="s">
        <v>361</v>
      </c>
      <c r="B185" s="205"/>
      <c r="C185" s="205"/>
      <c r="D185" s="205"/>
      <c r="E185" s="205"/>
      <c r="F185" s="205"/>
      <c r="G185" s="206"/>
      <c r="H185" s="211"/>
      <c r="I185" s="213"/>
    </row>
    <row r="186" spans="1:9">
      <c r="A186" s="153" t="s">
        <v>501</v>
      </c>
      <c r="B186" s="154" t="s">
        <v>502</v>
      </c>
      <c r="C186" s="162" t="s">
        <v>355</v>
      </c>
      <c r="D186" s="100" t="s">
        <v>357</v>
      </c>
      <c r="E186" s="100" t="s">
        <v>358</v>
      </c>
      <c r="F186" s="15" t="s">
        <v>36</v>
      </c>
      <c r="G186" s="15">
        <v>1</v>
      </c>
      <c r="H186" s="158">
        <v>200</v>
      </c>
      <c r="I186" s="201">
        <v>200</v>
      </c>
    </row>
    <row r="187" spans="1:9">
      <c r="A187" s="156"/>
      <c r="B187" s="157"/>
      <c r="C187" s="176"/>
      <c r="D187" s="100" t="s">
        <v>388</v>
      </c>
      <c r="E187" s="100" t="s">
        <v>372</v>
      </c>
      <c r="F187" s="15" t="s">
        <v>36</v>
      </c>
      <c r="G187" s="15">
        <v>1</v>
      </c>
      <c r="H187" s="158">
        <v>28000</v>
      </c>
      <c r="I187" s="201">
        <v>28000</v>
      </c>
    </row>
    <row r="188" spans="1:9">
      <c r="A188" s="156"/>
      <c r="B188" s="157"/>
      <c r="C188" s="176"/>
      <c r="D188" s="100" t="s">
        <v>491</v>
      </c>
      <c r="E188" s="100" t="s">
        <v>484</v>
      </c>
      <c r="F188" s="15" t="s">
        <v>36</v>
      </c>
      <c r="G188" s="15">
        <v>1</v>
      </c>
      <c r="H188" s="158">
        <v>32000</v>
      </c>
      <c r="I188" s="201">
        <v>32000</v>
      </c>
    </row>
    <row r="189" spans="1:9">
      <c r="A189" s="156"/>
      <c r="B189" s="157"/>
      <c r="C189" s="176"/>
      <c r="D189" s="100" t="s">
        <v>503</v>
      </c>
      <c r="E189" s="100" t="s">
        <v>504</v>
      </c>
      <c r="F189" s="15" t="s">
        <v>36</v>
      </c>
      <c r="G189" s="15">
        <v>1</v>
      </c>
      <c r="H189" s="197">
        <v>35000</v>
      </c>
      <c r="I189" s="113">
        <v>35000</v>
      </c>
    </row>
    <row r="190" spans="1:9">
      <c r="A190" s="167"/>
      <c r="B190" s="168"/>
      <c r="C190" s="155" t="s">
        <v>58</v>
      </c>
      <c r="D190" s="100" t="s">
        <v>359</v>
      </c>
      <c r="E190" s="100" t="s">
        <v>360</v>
      </c>
      <c r="F190" s="15" t="s">
        <v>50</v>
      </c>
      <c r="G190" s="15">
        <v>1</v>
      </c>
      <c r="H190" s="158">
        <v>500</v>
      </c>
      <c r="I190" s="201">
        <v>500</v>
      </c>
    </row>
    <row r="191" spans="1:9">
      <c r="A191" s="204" t="s">
        <v>361</v>
      </c>
      <c r="B191" s="205"/>
      <c r="C191" s="205"/>
      <c r="D191" s="205"/>
      <c r="E191" s="205"/>
      <c r="F191" s="205"/>
      <c r="G191" s="206"/>
      <c r="H191" s="208"/>
      <c r="I191" s="210"/>
    </row>
    <row r="192" spans="1:9">
      <c r="A192" s="153" t="s">
        <v>505</v>
      </c>
      <c r="B192" s="154" t="s">
        <v>506</v>
      </c>
      <c r="C192" s="162" t="s">
        <v>355</v>
      </c>
      <c r="D192" s="100" t="s">
        <v>357</v>
      </c>
      <c r="E192" s="100" t="s">
        <v>358</v>
      </c>
      <c r="F192" s="15" t="s">
        <v>36</v>
      </c>
      <c r="G192" s="15">
        <v>1</v>
      </c>
      <c r="H192" s="158">
        <v>200</v>
      </c>
      <c r="I192" s="201">
        <v>200</v>
      </c>
    </row>
    <row r="193" spans="1:9">
      <c r="A193" s="156"/>
      <c r="B193" s="157"/>
      <c r="C193" s="176"/>
      <c r="D193" s="100" t="s">
        <v>388</v>
      </c>
      <c r="E193" s="100" t="s">
        <v>372</v>
      </c>
      <c r="F193" s="15" t="s">
        <v>36</v>
      </c>
      <c r="G193" s="15">
        <v>1</v>
      </c>
      <c r="H193" s="158">
        <v>9600</v>
      </c>
      <c r="I193" s="201">
        <v>9600</v>
      </c>
    </row>
    <row r="194" spans="1:9">
      <c r="A194" s="156"/>
      <c r="B194" s="157"/>
      <c r="C194" s="176"/>
      <c r="D194" s="100" t="s">
        <v>507</v>
      </c>
      <c r="E194" s="100" t="s">
        <v>508</v>
      </c>
      <c r="F194" s="15" t="s">
        <v>36</v>
      </c>
      <c r="G194" s="15">
        <v>1</v>
      </c>
      <c r="H194" s="158">
        <v>24300</v>
      </c>
      <c r="I194" s="201">
        <v>24300</v>
      </c>
    </row>
    <row r="195" ht="24.75" spans="1:9">
      <c r="A195" s="156"/>
      <c r="B195" s="157"/>
      <c r="C195" s="176"/>
      <c r="D195" s="100" t="s">
        <v>509</v>
      </c>
      <c r="E195" s="100" t="s">
        <v>510</v>
      </c>
      <c r="F195" s="15" t="s">
        <v>36</v>
      </c>
      <c r="G195" s="15">
        <v>1</v>
      </c>
      <c r="H195" s="197">
        <v>20000</v>
      </c>
      <c r="I195" s="113">
        <v>20000</v>
      </c>
    </row>
    <row r="196" spans="1:9">
      <c r="A196" s="167"/>
      <c r="B196" s="168"/>
      <c r="C196" s="155" t="s">
        <v>58</v>
      </c>
      <c r="D196" s="100" t="s">
        <v>359</v>
      </c>
      <c r="E196" s="100" t="s">
        <v>360</v>
      </c>
      <c r="F196" s="15" t="s">
        <v>50</v>
      </c>
      <c r="G196" s="15">
        <v>1</v>
      </c>
      <c r="H196" s="158">
        <v>500</v>
      </c>
      <c r="I196" s="201">
        <v>500</v>
      </c>
    </row>
    <row r="197" spans="1:9">
      <c r="A197" s="204" t="s">
        <v>361</v>
      </c>
      <c r="B197" s="205"/>
      <c r="C197" s="205"/>
      <c r="D197" s="205"/>
      <c r="E197" s="205"/>
      <c r="F197" s="205"/>
      <c r="G197" s="206"/>
      <c r="H197" s="208"/>
      <c r="I197" s="210"/>
    </row>
    <row r="198" spans="1:9">
      <c r="A198" s="153" t="s">
        <v>511</v>
      </c>
      <c r="B198" s="154" t="s">
        <v>512</v>
      </c>
      <c r="C198" s="155" t="s">
        <v>355</v>
      </c>
      <c r="D198" s="100" t="s">
        <v>283</v>
      </c>
      <c r="E198" s="100" t="s">
        <v>513</v>
      </c>
      <c r="F198" s="15" t="s">
        <v>33</v>
      </c>
      <c r="G198" s="15">
        <v>1</v>
      </c>
      <c r="H198" s="197">
        <v>32000</v>
      </c>
      <c r="I198" s="113">
        <v>32000</v>
      </c>
    </row>
    <row r="199" ht="61.9" spans="1:9">
      <c r="A199" s="156"/>
      <c r="B199" s="157"/>
      <c r="C199" s="155"/>
      <c r="D199" s="100" t="s">
        <v>127</v>
      </c>
      <c r="E199" s="100" t="s">
        <v>366</v>
      </c>
      <c r="F199" s="15" t="s">
        <v>33</v>
      </c>
      <c r="G199" s="15">
        <v>1</v>
      </c>
      <c r="H199" s="197">
        <v>6500</v>
      </c>
      <c r="I199" s="113">
        <v>6500</v>
      </c>
    </row>
    <row r="200" ht="49.5" spans="1:9">
      <c r="A200" s="156"/>
      <c r="B200" s="157"/>
      <c r="C200" s="155"/>
      <c r="D200" s="100" t="s">
        <v>174</v>
      </c>
      <c r="E200" s="16" t="s">
        <v>367</v>
      </c>
      <c r="F200" s="15" t="s">
        <v>43</v>
      </c>
      <c r="G200" s="15">
        <v>2</v>
      </c>
      <c r="H200" s="197">
        <v>550</v>
      </c>
      <c r="I200" s="113">
        <v>1100</v>
      </c>
    </row>
    <row r="201" ht="37.15" spans="1:9">
      <c r="A201" s="156"/>
      <c r="B201" s="157"/>
      <c r="C201" s="155"/>
      <c r="D201" s="100" t="s">
        <v>307</v>
      </c>
      <c r="E201" s="16" t="s">
        <v>368</v>
      </c>
      <c r="F201" s="15" t="s">
        <v>33</v>
      </c>
      <c r="G201" s="15">
        <v>1</v>
      </c>
      <c r="H201" s="197">
        <v>1500</v>
      </c>
      <c r="I201" s="113">
        <v>1500</v>
      </c>
    </row>
    <row r="202" ht="210" spans="1:9">
      <c r="A202" s="156"/>
      <c r="B202" s="157"/>
      <c r="C202" s="155"/>
      <c r="D202" s="100" t="s">
        <v>514</v>
      </c>
      <c r="E202" s="100" t="s">
        <v>515</v>
      </c>
      <c r="F202" s="15" t="s">
        <v>33</v>
      </c>
      <c r="G202" s="15">
        <v>1</v>
      </c>
      <c r="H202" s="197">
        <v>3500</v>
      </c>
      <c r="I202" s="113">
        <v>3500</v>
      </c>
    </row>
    <row r="203" spans="1:9">
      <c r="A203" s="156"/>
      <c r="B203" s="157"/>
      <c r="C203" s="155"/>
      <c r="D203" s="100" t="s">
        <v>516</v>
      </c>
      <c r="E203" s="100" t="s">
        <v>517</v>
      </c>
      <c r="F203" s="15" t="s">
        <v>81</v>
      </c>
      <c r="G203" s="15">
        <v>1</v>
      </c>
      <c r="H203" s="197">
        <v>3000</v>
      </c>
      <c r="I203" s="113">
        <v>3000</v>
      </c>
    </row>
    <row r="204" spans="1:9">
      <c r="A204" s="156"/>
      <c r="B204" s="157"/>
      <c r="C204" s="155"/>
      <c r="D204" s="100" t="s">
        <v>518</v>
      </c>
      <c r="E204" s="100" t="s">
        <v>519</v>
      </c>
      <c r="F204" s="15" t="s">
        <v>36</v>
      </c>
      <c r="G204" s="15">
        <v>1</v>
      </c>
      <c r="H204" s="158">
        <v>4700</v>
      </c>
      <c r="I204" s="201">
        <v>4700</v>
      </c>
    </row>
    <row r="205" spans="1:9">
      <c r="A205" s="156"/>
      <c r="B205" s="157"/>
      <c r="C205" s="155"/>
      <c r="D205" s="100" t="s">
        <v>491</v>
      </c>
      <c r="E205" s="100" t="s">
        <v>484</v>
      </c>
      <c r="F205" s="15" t="s">
        <v>520</v>
      </c>
      <c r="G205" s="15">
        <v>1</v>
      </c>
      <c r="H205" s="158">
        <v>18000</v>
      </c>
      <c r="I205" s="201">
        <v>18000</v>
      </c>
    </row>
    <row r="206" spans="1:9">
      <c r="A206" s="156"/>
      <c r="B206" s="157"/>
      <c r="C206" s="155"/>
      <c r="D206" s="100" t="s">
        <v>357</v>
      </c>
      <c r="E206" s="100" t="s">
        <v>358</v>
      </c>
      <c r="F206" s="15" t="s">
        <v>36</v>
      </c>
      <c r="G206" s="15">
        <v>1</v>
      </c>
      <c r="H206" s="158">
        <v>200</v>
      </c>
      <c r="I206" s="201">
        <v>200</v>
      </c>
    </row>
    <row r="207" ht="24.75" spans="1:9">
      <c r="A207" s="156"/>
      <c r="B207" s="157"/>
      <c r="C207" s="155" t="s">
        <v>47</v>
      </c>
      <c r="D207" s="159" t="s">
        <v>48</v>
      </c>
      <c r="E207" s="100" t="s">
        <v>521</v>
      </c>
      <c r="F207" s="15" t="s">
        <v>36</v>
      </c>
      <c r="G207" s="15">
        <v>1</v>
      </c>
      <c r="H207" s="198"/>
      <c r="I207" s="138">
        <v>7000</v>
      </c>
    </row>
    <row r="208" ht="24.75" spans="1:9">
      <c r="A208" s="156"/>
      <c r="B208" s="157"/>
      <c r="C208" s="155"/>
      <c r="D208" s="160"/>
      <c r="E208" s="100" t="s">
        <v>522</v>
      </c>
      <c r="F208" s="15" t="s">
        <v>36</v>
      </c>
      <c r="G208" s="15">
        <v>1</v>
      </c>
      <c r="H208" s="198"/>
      <c r="I208" s="138">
        <v>7000</v>
      </c>
    </row>
    <row r="209" ht="24.75" spans="1:9">
      <c r="A209" s="156"/>
      <c r="B209" s="157"/>
      <c r="C209" s="155"/>
      <c r="D209" s="160"/>
      <c r="E209" s="100" t="s">
        <v>523</v>
      </c>
      <c r="F209" s="15" t="s">
        <v>373</v>
      </c>
      <c r="G209" s="15">
        <v>90</v>
      </c>
      <c r="H209" s="199"/>
      <c r="I209" s="203">
        <v>27000</v>
      </c>
    </row>
    <row r="210" spans="1:9">
      <c r="A210" s="156"/>
      <c r="B210" s="157"/>
      <c r="C210" s="155"/>
      <c r="D210" s="160"/>
      <c r="E210" s="100" t="s">
        <v>524</v>
      </c>
      <c r="F210" s="15" t="s">
        <v>36</v>
      </c>
      <c r="G210" s="15">
        <v>1</v>
      </c>
      <c r="H210" s="199"/>
      <c r="I210" s="203">
        <v>8000</v>
      </c>
    </row>
    <row r="211" spans="1:9">
      <c r="A211" s="167"/>
      <c r="B211" s="168"/>
      <c r="C211" s="155" t="s">
        <v>58</v>
      </c>
      <c r="D211" s="100" t="s">
        <v>359</v>
      </c>
      <c r="E211" s="100" t="s">
        <v>360</v>
      </c>
      <c r="F211" s="15" t="s">
        <v>50</v>
      </c>
      <c r="G211" s="15">
        <v>1</v>
      </c>
      <c r="H211" s="158">
        <v>500</v>
      </c>
      <c r="I211" s="201">
        <v>500</v>
      </c>
    </row>
    <row r="212" spans="1:9">
      <c r="A212" s="204" t="s">
        <v>361</v>
      </c>
      <c r="B212" s="205"/>
      <c r="C212" s="205"/>
      <c r="D212" s="205"/>
      <c r="E212" s="205"/>
      <c r="F212" s="205"/>
      <c r="G212" s="206"/>
      <c r="H212" s="74"/>
      <c r="I212" s="214"/>
    </row>
    <row r="213" spans="1:9">
      <c r="A213" s="153" t="s">
        <v>525</v>
      </c>
      <c r="B213" s="154" t="s">
        <v>526</v>
      </c>
      <c r="C213" s="155" t="s">
        <v>355</v>
      </c>
      <c r="D213" s="100" t="s">
        <v>283</v>
      </c>
      <c r="E213" s="100" t="s">
        <v>513</v>
      </c>
      <c r="F213" s="15" t="s">
        <v>33</v>
      </c>
      <c r="G213" s="15">
        <v>1</v>
      </c>
      <c r="H213" s="197">
        <v>20000</v>
      </c>
      <c r="I213" s="113">
        <v>20000</v>
      </c>
    </row>
    <row r="214" ht="61.9" spans="1:9">
      <c r="A214" s="156"/>
      <c r="B214" s="157"/>
      <c r="C214" s="155"/>
      <c r="D214" s="100" t="s">
        <v>127</v>
      </c>
      <c r="E214" s="100" t="s">
        <v>366</v>
      </c>
      <c r="F214" s="15" t="s">
        <v>33</v>
      </c>
      <c r="G214" s="15">
        <v>1</v>
      </c>
      <c r="H214" s="197">
        <v>6500</v>
      </c>
      <c r="I214" s="113">
        <v>6500</v>
      </c>
    </row>
    <row r="215" ht="49.5" spans="1:9">
      <c r="A215" s="156"/>
      <c r="B215" s="157"/>
      <c r="C215" s="155"/>
      <c r="D215" s="100" t="s">
        <v>174</v>
      </c>
      <c r="E215" s="16" t="s">
        <v>367</v>
      </c>
      <c r="F215" s="15" t="s">
        <v>43</v>
      </c>
      <c r="G215" s="15">
        <v>2</v>
      </c>
      <c r="H215" s="197">
        <v>150</v>
      </c>
      <c r="I215" s="113">
        <v>300</v>
      </c>
    </row>
    <row r="216" ht="37.15" spans="1:9">
      <c r="A216" s="156"/>
      <c r="B216" s="157"/>
      <c r="C216" s="155"/>
      <c r="D216" s="100" t="s">
        <v>307</v>
      </c>
      <c r="E216" s="16" t="s">
        <v>368</v>
      </c>
      <c r="F216" s="15" t="s">
        <v>33</v>
      </c>
      <c r="G216" s="15">
        <v>1</v>
      </c>
      <c r="H216" s="197">
        <v>1500</v>
      </c>
      <c r="I216" s="113">
        <v>1500</v>
      </c>
    </row>
    <row r="217" ht="210" spans="1:9">
      <c r="A217" s="156"/>
      <c r="B217" s="157"/>
      <c r="C217" s="155"/>
      <c r="D217" s="100" t="s">
        <v>514</v>
      </c>
      <c r="E217" s="100" t="s">
        <v>515</v>
      </c>
      <c r="F217" s="15" t="s">
        <v>33</v>
      </c>
      <c r="G217" s="15">
        <v>1</v>
      </c>
      <c r="H217" s="197">
        <v>3000</v>
      </c>
      <c r="I217" s="113">
        <v>3000</v>
      </c>
    </row>
    <row r="218" spans="1:9">
      <c r="A218" s="156"/>
      <c r="B218" s="157"/>
      <c r="C218" s="155"/>
      <c r="D218" s="100" t="s">
        <v>516</v>
      </c>
      <c r="E218" s="100" t="s">
        <v>517</v>
      </c>
      <c r="F218" s="15" t="s">
        <v>81</v>
      </c>
      <c r="G218" s="15">
        <v>1</v>
      </c>
      <c r="H218" s="197">
        <v>2000</v>
      </c>
      <c r="I218" s="113">
        <v>2000</v>
      </c>
    </row>
    <row r="219" spans="1:9">
      <c r="A219" s="156"/>
      <c r="B219" s="157"/>
      <c r="C219" s="155"/>
      <c r="D219" s="100" t="s">
        <v>491</v>
      </c>
      <c r="E219" s="100" t="s">
        <v>484</v>
      </c>
      <c r="F219" s="15" t="s">
        <v>520</v>
      </c>
      <c r="G219" s="15">
        <v>1</v>
      </c>
      <c r="H219" s="158">
        <v>7000</v>
      </c>
      <c r="I219" s="201">
        <v>7000</v>
      </c>
    </row>
    <row r="220" spans="1:9">
      <c r="A220" s="156"/>
      <c r="B220" s="157"/>
      <c r="C220" s="155"/>
      <c r="D220" s="100" t="s">
        <v>388</v>
      </c>
      <c r="E220" s="100" t="s">
        <v>372</v>
      </c>
      <c r="F220" s="15" t="s">
        <v>36</v>
      </c>
      <c r="G220" s="15">
        <v>1</v>
      </c>
      <c r="H220" s="158">
        <v>10000</v>
      </c>
      <c r="I220" s="201">
        <v>10000</v>
      </c>
    </row>
    <row r="221" spans="1:9">
      <c r="A221" s="156"/>
      <c r="B221" s="157"/>
      <c r="C221" s="155"/>
      <c r="D221" s="100" t="s">
        <v>357</v>
      </c>
      <c r="E221" s="100" t="s">
        <v>358</v>
      </c>
      <c r="F221" s="15" t="s">
        <v>36</v>
      </c>
      <c r="G221" s="15">
        <v>1</v>
      </c>
      <c r="H221" s="158">
        <v>200</v>
      </c>
      <c r="I221" s="201">
        <v>200</v>
      </c>
    </row>
    <row r="222" ht="24.75" spans="1:9">
      <c r="A222" s="156"/>
      <c r="B222" s="157"/>
      <c r="C222" s="155" t="s">
        <v>47</v>
      </c>
      <c r="D222" s="159" t="s">
        <v>48</v>
      </c>
      <c r="E222" s="100" t="s">
        <v>521</v>
      </c>
      <c r="F222" s="15" t="s">
        <v>36</v>
      </c>
      <c r="G222" s="15">
        <v>1</v>
      </c>
      <c r="H222" s="199"/>
      <c r="I222" s="203">
        <v>7000</v>
      </c>
    </row>
    <row r="223" ht="24.75" spans="1:9">
      <c r="A223" s="156"/>
      <c r="B223" s="157"/>
      <c r="C223" s="155"/>
      <c r="D223" s="160"/>
      <c r="E223" s="100" t="s">
        <v>522</v>
      </c>
      <c r="F223" s="15" t="s">
        <v>36</v>
      </c>
      <c r="G223" s="15">
        <v>1</v>
      </c>
      <c r="H223" s="199"/>
      <c r="I223" s="203">
        <v>8000</v>
      </c>
    </row>
    <row r="224" ht="24.75" spans="1:9">
      <c r="A224" s="156"/>
      <c r="B224" s="157"/>
      <c r="C224" s="155"/>
      <c r="D224" s="160"/>
      <c r="E224" s="100" t="s">
        <v>523</v>
      </c>
      <c r="F224" s="15" t="s">
        <v>373</v>
      </c>
      <c r="G224" s="15">
        <v>90</v>
      </c>
      <c r="H224" s="199"/>
      <c r="I224" s="203">
        <v>27000</v>
      </c>
    </row>
    <row r="225" spans="1:9">
      <c r="A225" s="156"/>
      <c r="B225" s="157"/>
      <c r="C225" s="155"/>
      <c r="D225" s="160"/>
      <c r="E225" s="100" t="s">
        <v>524</v>
      </c>
      <c r="F225" s="15" t="s">
        <v>36</v>
      </c>
      <c r="G225" s="15">
        <v>1</v>
      </c>
      <c r="H225" s="199"/>
      <c r="I225" s="203">
        <v>5000</v>
      </c>
    </row>
    <row r="226" spans="1:9">
      <c r="A226" s="167"/>
      <c r="B226" s="168"/>
      <c r="C226" s="155" t="s">
        <v>58</v>
      </c>
      <c r="D226" s="100" t="s">
        <v>359</v>
      </c>
      <c r="E226" s="100" t="s">
        <v>360</v>
      </c>
      <c r="F226" s="15" t="s">
        <v>50</v>
      </c>
      <c r="G226" s="15">
        <v>1</v>
      </c>
      <c r="H226" s="158">
        <v>500</v>
      </c>
      <c r="I226" s="201">
        <v>500</v>
      </c>
    </row>
    <row r="227" spans="1:9">
      <c r="A227" s="204" t="s">
        <v>361</v>
      </c>
      <c r="B227" s="205"/>
      <c r="C227" s="205"/>
      <c r="D227" s="205"/>
      <c r="E227" s="205"/>
      <c r="F227" s="205"/>
      <c r="G227" s="206"/>
      <c r="H227" s="74"/>
      <c r="I227" s="214"/>
    </row>
    <row r="228" ht="210" spans="1:9">
      <c r="A228" s="153" t="s">
        <v>527</v>
      </c>
      <c r="B228" s="154" t="s">
        <v>528</v>
      </c>
      <c r="C228" s="155" t="s">
        <v>355</v>
      </c>
      <c r="D228" s="100" t="s">
        <v>529</v>
      </c>
      <c r="E228" s="100" t="s">
        <v>530</v>
      </c>
      <c r="F228" s="15" t="s">
        <v>33</v>
      </c>
      <c r="G228" s="15">
        <v>1</v>
      </c>
      <c r="H228" s="197">
        <v>5200</v>
      </c>
      <c r="I228" s="113">
        <v>5200</v>
      </c>
    </row>
    <row r="229" spans="1:9">
      <c r="A229" s="156"/>
      <c r="B229" s="157"/>
      <c r="C229" s="155"/>
      <c r="D229" s="100" t="s">
        <v>531</v>
      </c>
      <c r="E229" s="100" t="s">
        <v>460</v>
      </c>
      <c r="F229" s="15" t="s">
        <v>36</v>
      </c>
      <c r="G229" s="15">
        <v>1</v>
      </c>
      <c r="H229" s="158">
        <v>15000</v>
      </c>
      <c r="I229" s="201">
        <v>15000</v>
      </c>
    </row>
    <row r="230" spans="1:9">
      <c r="A230" s="156"/>
      <c r="B230" s="157"/>
      <c r="C230" s="155"/>
      <c r="D230" s="100" t="s">
        <v>357</v>
      </c>
      <c r="E230" s="100" t="s">
        <v>358</v>
      </c>
      <c r="F230" s="15" t="s">
        <v>36</v>
      </c>
      <c r="G230" s="15">
        <v>1</v>
      </c>
      <c r="H230" s="158">
        <v>200</v>
      </c>
      <c r="I230" s="201">
        <v>200</v>
      </c>
    </row>
    <row r="231" ht="24.75" spans="1:9">
      <c r="A231" s="156"/>
      <c r="B231" s="157"/>
      <c r="C231" s="155" t="s">
        <v>47</v>
      </c>
      <c r="D231" s="159" t="s">
        <v>48</v>
      </c>
      <c r="E231" s="100" t="s">
        <v>521</v>
      </c>
      <c r="F231" s="15" t="s">
        <v>36</v>
      </c>
      <c r="G231" s="15">
        <v>1</v>
      </c>
      <c r="H231" s="198"/>
      <c r="I231" s="138">
        <v>10000</v>
      </c>
    </row>
    <row r="232" ht="24.75" spans="1:9">
      <c r="A232" s="156"/>
      <c r="B232" s="157"/>
      <c r="C232" s="155"/>
      <c r="D232" s="160"/>
      <c r="E232" s="100" t="s">
        <v>522</v>
      </c>
      <c r="F232" s="15" t="s">
        <v>36</v>
      </c>
      <c r="G232" s="15">
        <v>1</v>
      </c>
      <c r="H232" s="198"/>
      <c r="I232" s="138">
        <v>12000</v>
      </c>
    </row>
    <row r="233" ht="24.75" spans="1:9">
      <c r="A233" s="156"/>
      <c r="B233" s="157"/>
      <c r="C233" s="155"/>
      <c r="D233" s="160"/>
      <c r="E233" s="100" t="s">
        <v>523</v>
      </c>
      <c r="F233" s="15" t="s">
        <v>373</v>
      </c>
      <c r="G233" s="15">
        <v>90</v>
      </c>
      <c r="H233" s="199"/>
      <c r="I233" s="203">
        <v>40500</v>
      </c>
    </row>
    <row r="234" spans="1:9">
      <c r="A234" s="167"/>
      <c r="B234" s="168"/>
      <c r="C234" s="155" t="s">
        <v>58</v>
      </c>
      <c r="D234" s="100" t="s">
        <v>359</v>
      </c>
      <c r="E234" s="100" t="s">
        <v>360</v>
      </c>
      <c r="F234" s="15" t="s">
        <v>50</v>
      </c>
      <c r="G234" s="15">
        <v>1</v>
      </c>
      <c r="H234" s="158">
        <v>500</v>
      </c>
      <c r="I234" s="201">
        <v>500</v>
      </c>
    </row>
    <row r="235" spans="1:9">
      <c r="A235" s="204" t="s">
        <v>361</v>
      </c>
      <c r="B235" s="205"/>
      <c r="C235" s="205"/>
      <c r="D235" s="205"/>
      <c r="E235" s="205"/>
      <c r="F235" s="205"/>
      <c r="G235" s="206"/>
      <c r="H235" s="74"/>
      <c r="I235" s="214"/>
    </row>
    <row r="236" ht="24.75" spans="1:9">
      <c r="A236" s="153" t="s">
        <v>532</v>
      </c>
      <c r="B236" s="154" t="s">
        <v>533</v>
      </c>
      <c r="C236" s="155" t="s">
        <v>355</v>
      </c>
      <c r="D236" s="100" t="s">
        <v>534</v>
      </c>
      <c r="E236" s="100" t="s">
        <v>535</v>
      </c>
      <c r="F236" s="15" t="s">
        <v>520</v>
      </c>
      <c r="G236" s="15">
        <v>1</v>
      </c>
      <c r="H236" s="158">
        <v>60000</v>
      </c>
      <c r="I236" s="201">
        <v>60000</v>
      </c>
    </row>
    <row r="237" spans="1:9">
      <c r="A237" s="156"/>
      <c r="B237" s="157"/>
      <c r="C237" s="155"/>
      <c r="D237" s="100" t="s">
        <v>413</v>
      </c>
      <c r="E237" s="100" t="s">
        <v>414</v>
      </c>
      <c r="F237" s="15" t="s">
        <v>81</v>
      </c>
      <c r="G237" s="15">
        <v>1</v>
      </c>
      <c r="H237" s="158">
        <v>5400</v>
      </c>
      <c r="I237" s="201">
        <v>5400</v>
      </c>
    </row>
    <row r="238" spans="1:9">
      <c r="A238" s="156"/>
      <c r="B238" s="157"/>
      <c r="C238" s="155"/>
      <c r="D238" s="100" t="s">
        <v>536</v>
      </c>
      <c r="E238" s="100" t="s">
        <v>537</v>
      </c>
      <c r="F238" s="15" t="s">
        <v>36</v>
      </c>
      <c r="G238" s="15">
        <v>1</v>
      </c>
      <c r="H238" s="197">
        <v>15000</v>
      </c>
      <c r="I238" s="113">
        <v>15000</v>
      </c>
    </row>
    <row r="239" spans="1:9">
      <c r="A239" s="156"/>
      <c r="B239" s="157"/>
      <c r="C239" s="155"/>
      <c r="D239" s="100" t="s">
        <v>388</v>
      </c>
      <c r="E239" s="100" t="s">
        <v>372</v>
      </c>
      <c r="F239" s="15" t="s">
        <v>36</v>
      </c>
      <c r="G239" s="15">
        <v>1</v>
      </c>
      <c r="H239" s="158">
        <v>15300</v>
      </c>
      <c r="I239" s="201">
        <v>15300</v>
      </c>
    </row>
    <row r="240" spans="1:9">
      <c r="A240" s="156"/>
      <c r="B240" s="157"/>
      <c r="C240" s="155"/>
      <c r="D240" s="100" t="s">
        <v>357</v>
      </c>
      <c r="E240" s="100" t="s">
        <v>358</v>
      </c>
      <c r="F240" s="15" t="s">
        <v>36</v>
      </c>
      <c r="G240" s="15">
        <v>1</v>
      </c>
      <c r="H240" s="158">
        <v>200</v>
      </c>
      <c r="I240" s="201">
        <v>200</v>
      </c>
    </row>
    <row r="241" spans="1:9">
      <c r="A241" s="167"/>
      <c r="B241" s="168"/>
      <c r="C241" s="155" t="s">
        <v>58</v>
      </c>
      <c r="D241" s="100" t="s">
        <v>359</v>
      </c>
      <c r="E241" s="100" t="s">
        <v>360</v>
      </c>
      <c r="F241" s="15" t="s">
        <v>50</v>
      </c>
      <c r="G241" s="15">
        <v>1</v>
      </c>
      <c r="H241" s="158">
        <v>500</v>
      </c>
      <c r="I241" s="201">
        <v>500</v>
      </c>
    </row>
    <row r="242" spans="1:9">
      <c r="A242" s="204" t="s">
        <v>361</v>
      </c>
      <c r="B242" s="205"/>
      <c r="C242" s="205"/>
      <c r="D242" s="205"/>
      <c r="E242" s="205"/>
      <c r="F242" s="205"/>
      <c r="G242" s="206"/>
      <c r="H242" s="208"/>
      <c r="I242" s="210"/>
    </row>
    <row r="243" ht="210" spans="1:9">
      <c r="A243" s="153" t="s">
        <v>538</v>
      </c>
      <c r="B243" s="154" t="s">
        <v>539</v>
      </c>
      <c r="C243" s="155" t="s">
        <v>355</v>
      </c>
      <c r="D243" s="100" t="s">
        <v>529</v>
      </c>
      <c r="E243" s="100" t="s">
        <v>530</v>
      </c>
      <c r="F243" s="15" t="s">
        <v>33</v>
      </c>
      <c r="G243" s="15">
        <v>1</v>
      </c>
      <c r="H243" s="197">
        <v>5200</v>
      </c>
      <c r="I243" s="113">
        <v>5200</v>
      </c>
    </row>
    <row r="244" spans="1:9">
      <c r="A244" s="156"/>
      <c r="B244" s="157"/>
      <c r="C244" s="155"/>
      <c r="D244" s="100" t="s">
        <v>388</v>
      </c>
      <c r="E244" s="100" t="s">
        <v>372</v>
      </c>
      <c r="F244" s="15" t="s">
        <v>36</v>
      </c>
      <c r="G244" s="15">
        <v>1</v>
      </c>
      <c r="H244" s="158">
        <v>14100</v>
      </c>
      <c r="I244" s="201">
        <v>14100</v>
      </c>
    </row>
    <row r="245" spans="1:9">
      <c r="A245" s="156"/>
      <c r="B245" s="157"/>
      <c r="C245" s="155"/>
      <c r="D245" s="100" t="s">
        <v>357</v>
      </c>
      <c r="E245" s="100" t="s">
        <v>358</v>
      </c>
      <c r="F245" s="15" t="s">
        <v>36</v>
      </c>
      <c r="G245" s="15">
        <v>1</v>
      </c>
      <c r="H245" s="158">
        <v>200</v>
      </c>
      <c r="I245" s="201">
        <v>200</v>
      </c>
    </row>
    <row r="246" ht="24.75" spans="1:9">
      <c r="A246" s="156"/>
      <c r="B246" s="157"/>
      <c r="C246" s="155" t="s">
        <v>47</v>
      </c>
      <c r="D246" s="159" t="s">
        <v>48</v>
      </c>
      <c r="E246" s="100" t="s">
        <v>521</v>
      </c>
      <c r="F246" s="15" t="s">
        <v>36</v>
      </c>
      <c r="G246" s="15">
        <v>1</v>
      </c>
      <c r="H246" s="198"/>
      <c r="I246" s="138">
        <v>10000</v>
      </c>
    </row>
    <row r="247" ht="24.75" spans="1:9">
      <c r="A247" s="156"/>
      <c r="B247" s="157"/>
      <c r="C247" s="155"/>
      <c r="D247" s="160"/>
      <c r="E247" s="100" t="s">
        <v>522</v>
      </c>
      <c r="F247" s="15" t="s">
        <v>36</v>
      </c>
      <c r="G247" s="15">
        <v>1</v>
      </c>
      <c r="H247" s="198"/>
      <c r="I247" s="138">
        <v>10000</v>
      </c>
    </row>
    <row r="248" spans="1:9">
      <c r="A248" s="156"/>
      <c r="B248" s="157"/>
      <c r="C248" s="155"/>
      <c r="D248" s="160"/>
      <c r="E248" s="100" t="s">
        <v>540</v>
      </c>
      <c r="F248" s="15" t="s">
        <v>36</v>
      </c>
      <c r="G248" s="15">
        <v>1</v>
      </c>
      <c r="H248" s="198"/>
      <c r="I248" s="138">
        <v>35000</v>
      </c>
    </row>
    <row r="249" spans="1:9">
      <c r="A249" s="167"/>
      <c r="B249" s="168"/>
      <c r="C249" s="155" t="s">
        <v>58</v>
      </c>
      <c r="D249" s="100" t="s">
        <v>359</v>
      </c>
      <c r="E249" s="100" t="s">
        <v>360</v>
      </c>
      <c r="F249" s="15" t="s">
        <v>50</v>
      </c>
      <c r="G249" s="15">
        <v>1</v>
      </c>
      <c r="H249" s="158">
        <v>500</v>
      </c>
      <c r="I249" s="201">
        <v>500</v>
      </c>
    </row>
    <row r="250" spans="1:9">
      <c r="A250" s="204" t="s">
        <v>361</v>
      </c>
      <c r="B250" s="205"/>
      <c r="C250" s="205"/>
      <c r="D250" s="205"/>
      <c r="E250" s="205"/>
      <c r="F250" s="205"/>
      <c r="G250" s="206"/>
      <c r="H250" s="74"/>
      <c r="I250" s="214"/>
    </row>
    <row r="251" ht="37.15" spans="1:9">
      <c r="A251" s="153" t="s">
        <v>541</v>
      </c>
      <c r="B251" s="154" t="s">
        <v>542</v>
      </c>
      <c r="C251" s="155" t="s">
        <v>355</v>
      </c>
      <c r="D251" s="100" t="s">
        <v>543</v>
      </c>
      <c r="E251" s="100" t="s">
        <v>544</v>
      </c>
      <c r="F251" s="15" t="s">
        <v>33</v>
      </c>
      <c r="G251" s="15">
        <v>6</v>
      </c>
      <c r="H251" s="197">
        <v>5000</v>
      </c>
      <c r="I251" s="113">
        <v>30000</v>
      </c>
    </row>
    <row r="252" ht="61.9" spans="1:9">
      <c r="A252" s="156"/>
      <c r="B252" s="157"/>
      <c r="C252" s="155"/>
      <c r="D252" s="100" t="s">
        <v>127</v>
      </c>
      <c r="E252" s="100" t="s">
        <v>545</v>
      </c>
      <c r="F252" s="15" t="s">
        <v>33</v>
      </c>
      <c r="G252" s="15">
        <v>2</v>
      </c>
      <c r="H252" s="197">
        <v>6500</v>
      </c>
      <c r="I252" s="113">
        <v>13000</v>
      </c>
    </row>
    <row r="253" ht="49.5" spans="1:9">
      <c r="A253" s="156"/>
      <c r="B253" s="157"/>
      <c r="C253" s="155"/>
      <c r="D253" s="100" t="s">
        <v>546</v>
      </c>
      <c r="E253" s="16" t="s">
        <v>547</v>
      </c>
      <c r="F253" s="15" t="s">
        <v>548</v>
      </c>
      <c r="G253" s="15">
        <v>2</v>
      </c>
      <c r="H253" s="197">
        <v>450</v>
      </c>
      <c r="I253" s="113">
        <v>900</v>
      </c>
    </row>
    <row r="254" spans="1:9">
      <c r="A254" s="156"/>
      <c r="B254" s="157"/>
      <c r="C254" s="155"/>
      <c r="D254" s="100" t="s">
        <v>371</v>
      </c>
      <c r="E254" s="100" t="s">
        <v>549</v>
      </c>
      <c r="F254" s="15" t="s">
        <v>36</v>
      </c>
      <c r="G254" s="15">
        <v>2</v>
      </c>
      <c r="H254" s="158">
        <v>8000</v>
      </c>
      <c r="I254" s="201">
        <v>16000</v>
      </c>
    </row>
    <row r="255" spans="1:9">
      <c r="A255" s="156"/>
      <c r="B255" s="157"/>
      <c r="C255" s="155"/>
      <c r="D255" s="100" t="s">
        <v>550</v>
      </c>
      <c r="E255" s="100" t="s">
        <v>551</v>
      </c>
      <c r="F255" s="15" t="s">
        <v>36</v>
      </c>
      <c r="G255" s="15">
        <v>2</v>
      </c>
      <c r="H255" s="197">
        <v>9000</v>
      </c>
      <c r="I255" s="113">
        <v>18000</v>
      </c>
    </row>
    <row r="256" spans="1:9">
      <c r="A256" s="156"/>
      <c r="B256" s="157"/>
      <c r="C256" s="155"/>
      <c r="D256" s="100" t="s">
        <v>357</v>
      </c>
      <c r="E256" s="100" t="s">
        <v>358</v>
      </c>
      <c r="F256" s="15" t="s">
        <v>36</v>
      </c>
      <c r="G256" s="15">
        <v>2</v>
      </c>
      <c r="H256" s="158">
        <v>200</v>
      </c>
      <c r="I256" s="201">
        <v>400</v>
      </c>
    </row>
    <row r="257" spans="1:9">
      <c r="A257" s="156"/>
      <c r="B257" s="157"/>
      <c r="C257" s="155" t="s">
        <v>47</v>
      </c>
      <c r="D257" s="159" t="s">
        <v>48</v>
      </c>
      <c r="E257" s="100" t="s">
        <v>102</v>
      </c>
      <c r="F257" s="15" t="s">
        <v>373</v>
      </c>
      <c r="G257" s="15">
        <v>120</v>
      </c>
      <c r="H257" s="199"/>
      <c r="I257" s="203">
        <v>103200</v>
      </c>
    </row>
    <row r="258" spans="1:9">
      <c r="A258" s="156"/>
      <c r="B258" s="157"/>
      <c r="C258" s="155"/>
      <c r="D258" s="160"/>
      <c r="E258" s="100" t="s">
        <v>374</v>
      </c>
      <c r="F258" s="15" t="s">
        <v>36</v>
      </c>
      <c r="G258" s="15">
        <v>2</v>
      </c>
      <c r="H258" s="198"/>
      <c r="I258" s="138">
        <v>24000</v>
      </c>
    </row>
    <row r="259" spans="1:9">
      <c r="A259" s="156"/>
      <c r="B259" s="157"/>
      <c r="C259" s="155"/>
      <c r="D259" s="160"/>
      <c r="E259" s="100" t="s">
        <v>375</v>
      </c>
      <c r="F259" s="15" t="s">
        <v>373</v>
      </c>
      <c r="G259" s="15">
        <v>120</v>
      </c>
      <c r="H259" s="198"/>
      <c r="I259" s="138">
        <v>6000</v>
      </c>
    </row>
    <row r="260" spans="1:9">
      <c r="A260" s="156"/>
      <c r="B260" s="157"/>
      <c r="C260" s="155"/>
      <c r="D260" s="160"/>
      <c r="E260" s="100" t="s">
        <v>552</v>
      </c>
      <c r="F260" s="15" t="s">
        <v>36</v>
      </c>
      <c r="G260" s="15">
        <v>2</v>
      </c>
      <c r="H260" s="198"/>
      <c r="I260" s="138">
        <v>42000</v>
      </c>
    </row>
    <row r="261" spans="1:9">
      <c r="A261" s="156"/>
      <c r="B261" s="157"/>
      <c r="C261" s="155"/>
      <c r="D261" s="160"/>
      <c r="E261" s="100" t="s">
        <v>553</v>
      </c>
      <c r="F261" s="15" t="s">
        <v>36</v>
      </c>
      <c r="G261" s="15">
        <v>2</v>
      </c>
      <c r="H261" s="198"/>
      <c r="I261" s="138">
        <v>30000</v>
      </c>
    </row>
    <row r="262" spans="1:9">
      <c r="A262" s="167"/>
      <c r="B262" s="168"/>
      <c r="C262" s="155" t="s">
        <v>58</v>
      </c>
      <c r="D262" s="100" t="s">
        <v>359</v>
      </c>
      <c r="E262" s="100" t="s">
        <v>360</v>
      </c>
      <c r="F262" s="15" t="s">
        <v>50</v>
      </c>
      <c r="G262" s="15">
        <v>1</v>
      </c>
      <c r="H262" s="158">
        <v>500</v>
      </c>
      <c r="I262" s="201">
        <v>500</v>
      </c>
    </row>
    <row r="263" spans="1:9">
      <c r="A263" s="204" t="s">
        <v>361</v>
      </c>
      <c r="B263" s="205"/>
      <c r="C263" s="205"/>
      <c r="D263" s="205"/>
      <c r="E263" s="205"/>
      <c r="F263" s="205"/>
      <c r="G263" s="206"/>
      <c r="H263" s="74"/>
      <c r="I263" s="214"/>
    </row>
    <row r="264" spans="1:9">
      <c r="A264" s="153" t="s">
        <v>554</v>
      </c>
      <c r="B264" s="154" t="s">
        <v>555</v>
      </c>
      <c r="C264" s="162" t="s">
        <v>355</v>
      </c>
      <c r="D264" s="100" t="s">
        <v>357</v>
      </c>
      <c r="E264" s="100" t="s">
        <v>358</v>
      </c>
      <c r="F264" s="15" t="s">
        <v>36</v>
      </c>
      <c r="G264" s="15">
        <v>1</v>
      </c>
      <c r="H264" s="158">
        <v>200</v>
      </c>
      <c r="I264" s="201">
        <v>200</v>
      </c>
    </row>
    <row r="265" spans="1:9">
      <c r="A265" s="156"/>
      <c r="B265" s="157"/>
      <c r="C265" s="176"/>
      <c r="D265" s="100" t="s">
        <v>388</v>
      </c>
      <c r="E265" s="100" t="s">
        <v>372</v>
      </c>
      <c r="F265" s="15" t="s">
        <v>36</v>
      </c>
      <c r="G265" s="15">
        <v>1</v>
      </c>
      <c r="H265" s="158">
        <v>22400</v>
      </c>
      <c r="I265" s="201">
        <v>22400</v>
      </c>
    </row>
    <row r="266" ht="24.75" spans="1:9">
      <c r="A266" s="156"/>
      <c r="B266" s="157"/>
      <c r="C266" s="176"/>
      <c r="D266" s="100" t="s">
        <v>556</v>
      </c>
      <c r="E266" s="100" t="s">
        <v>557</v>
      </c>
      <c r="F266" s="15" t="s">
        <v>36</v>
      </c>
      <c r="G266" s="15">
        <v>1</v>
      </c>
      <c r="H266" s="158">
        <v>25000</v>
      </c>
      <c r="I266" s="201">
        <v>25000</v>
      </c>
    </row>
    <row r="267" spans="1:9">
      <c r="A267" s="156"/>
      <c r="B267" s="157"/>
      <c r="C267" s="176"/>
      <c r="D267" s="100" t="s">
        <v>503</v>
      </c>
      <c r="E267" s="100" t="s">
        <v>504</v>
      </c>
      <c r="F267" s="15" t="s">
        <v>36</v>
      </c>
      <c r="G267" s="15">
        <v>1</v>
      </c>
      <c r="H267" s="197">
        <v>15000</v>
      </c>
      <c r="I267" s="113">
        <v>15000</v>
      </c>
    </row>
    <row r="268" spans="1:9">
      <c r="A268" s="167"/>
      <c r="B268" s="168"/>
      <c r="C268" s="155" t="s">
        <v>58</v>
      </c>
      <c r="D268" s="100" t="s">
        <v>359</v>
      </c>
      <c r="E268" s="100" t="s">
        <v>360</v>
      </c>
      <c r="F268" s="15" t="s">
        <v>50</v>
      </c>
      <c r="G268" s="15">
        <v>1</v>
      </c>
      <c r="H268" s="158">
        <v>500</v>
      </c>
      <c r="I268" s="201">
        <v>500</v>
      </c>
    </row>
    <row r="269" spans="1:9">
      <c r="A269" s="204" t="s">
        <v>361</v>
      </c>
      <c r="B269" s="205"/>
      <c r="C269" s="205"/>
      <c r="D269" s="205"/>
      <c r="E269" s="205"/>
      <c r="F269" s="205"/>
      <c r="G269" s="206"/>
      <c r="H269" s="208"/>
      <c r="I269" s="210"/>
    </row>
    <row r="270" spans="1:9">
      <c r="A270" s="153" t="s">
        <v>558</v>
      </c>
      <c r="B270" s="154" t="s">
        <v>559</v>
      </c>
      <c r="C270" s="162" t="s">
        <v>355</v>
      </c>
      <c r="D270" s="100" t="s">
        <v>357</v>
      </c>
      <c r="E270" s="100" t="s">
        <v>358</v>
      </c>
      <c r="F270" s="15" t="s">
        <v>36</v>
      </c>
      <c r="G270" s="15">
        <v>1</v>
      </c>
      <c r="H270" s="158">
        <v>200</v>
      </c>
      <c r="I270" s="201">
        <v>200</v>
      </c>
    </row>
    <row r="271" spans="1:9">
      <c r="A271" s="156"/>
      <c r="B271" s="157"/>
      <c r="C271" s="176"/>
      <c r="D271" s="100" t="s">
        <v>388</v>
      </c>
      <c r="E271" s="100" t="s">
        <v>372</v>
      </c>
      <c r="F271" s="15" t="s">
        <v>36</v>
      </c>
      <c r="G271" s="15">
        <v>1</v>
      </c>
      <c r="H271" s="158">
        <v>15000</v>
      </c>
      <c r="I271" s="201">
        <v>15000</v>
      </c>
    </row>
    <row r="272" ht="24.75" spans="1:9">
      <c r="A272" s="156"/>
      <c r="B272" s="157"/>
      <c r="C272" s="176"/>
      <c r="D272" s="100" t="s">
        <v>556</v>
      </c>
      <c r="E272" s="100" t="s">
        <v>557</v>
      </c>
      <c r="F272" s="15" t="s">
        <v>36</v>
      </c>
      <c r="G272" s="15">
        <v>1</v>
      </c>
      <c r="H272" s="158">
        <v>22300</v>
      </c>
      <c r="I272" s="201">
        <v>22300</v>
      </c>
    </row>
    <row r="273" spans="1:9">
      <c r="A273" s="156"/>
      <c r="B273" s="157"/>
      <c r="C273" s="176"/>
      <c r="D273" s="100" t="s">
        <v>560</v>
      </c>
      <c r="E273" s="100" t="s">
        <v>561</v>
      </c>
      <c r="F273" s="15" t="s">
        <v>36</v>
      </c>
      <c r="G273" s="15">
        <v>1</v>
      </c>
      <c r="H273" s="197">
        <v>15000</v>
      </c>
      <c r="I273" s="113">
        <v>15000</v>
      </c>
    </row>
    <row r="274" spans="1:9">
      <c r="A274" s="167"/>
      <c r="B274" s="168"/>
      <c r="C274" s="155" t="s">
        <v>58</v>
      </c>
      <c r="D274" s="100" t="s">
        <v>359</v>
      </c>
      <c r="E274" s="100" t="s">
        <v>360</v>
      </c>
      <c r="F274" s="15" t="s">
        <v>50</v>
      </c>
      <c r="G274" s="15">
        <v>1</v>
      </c>
      <c r="H274" s="158">
        <v>500</v>
      </c>
      <c r="I274" s="201">
        <v>500</v>
      </c>
    </row>
    <row r="275" spans="1:9">
      <c r="A275" s="204" t="s">
        <v>361</v>
      </c>
      <c r="B275" s="205"/>
      <c r="C275" s="205"/>
      <c r="D275" s="205"/>
      <c r="E275" s="205"/>
      <c r="F275" s="205"/>
      <c r="G275" s="206"/>
      <c r="H275" s="208"/>
      <c r="I275" s="210"/>
    </row>
    <row r="276" ht="37.15" spans="1:9">
      <c r="A276" s="153" t="s">
        <v>562</v>
      </c>
      <c r="B276" s="154" t="s">
        <v>563</v>
      </c>
      <c r="C276" s="155" t="s">
        <v>355</v>
      </c>
      <c r="D276" s="100" t="s">
        <v>364</v>
      </c>
      <c r="E276" s="100" t="s">
        <v>564</v>
      </c>
      <c r="F276" s="15" t="s">
        <v>33</v>
      </c>
      <c r="G276" s="15">
        <v>3</v>
      </c>
      <c r="H276" s="197">
        <v>6100</v>
      </c>
      <c r="I276" s="113">
        <v>18300</v>
      </c>
    </row>
    <row r="277" ht="61.9" spans="1:9">
      <c r="A277" s="156"/>
      <c r="B277" s="157"/>
      <c r="C277" s="155"/>
      <c r="D277" s="100" t="s">
        <v>127</v>
      </c>
      <c r="E277" s="100" t="s">
        <v>545</v>
      </c>
      <c r="F277" s="15" t="s">
        <v>33</v>
      </c>
      <c r="G277" s="15">
        <v>1</v>
      </c>
      <c r="H277" s="197">
        <v>6500</v>
      </c>
      <c r="I277" s="113">
        <v>6500</v>
      </c>
    </row>
    <row r="278" ht="49.5" spans="1:9">
      <c r="A278" s="156"/>
      <c r="B278" s="157"/>
      <c r="C278" s="155"/>
      <c r="D278" s="100" t="s">
        <v>174</v>
      </c>
      <c r="E278" s="16" t="s">
        <v>367</v>
      </c>
      <c r="F278" s="15" t="s">
        <v>43</v>
      </c>
      <c r="G278" s="15">
        <v>2</v>
      </c>
      <c r="H278" s="197">
        <v>350</v>
      </c>
      <c r="I278" s="113">
        <v>700</v>
      </c>
    </row>
    <row r="279" ht="37.15" spans="1:9">
      <c r="A279" s="156"/>
      <c r="B279" s="157"/>
      <c r="C279" s="155"/>
      <c r="D279" s="100" t="s">
        <v>307</v>
      </c>
      <c r="E279" s="16" t="s">
        <v>368</v>
      </c>
      <c r="F279" s="15" t="s">
        <v>33</v>
      </c>
      <c r="G279" s="15">
        <v>1</v>
      </c>
      <c r="H279" s="197">
        <v>1500</v>
      </c>
      <c r="I279" s="113">
        <v>1500</v>
      </c>
    </row>
    <row r="280" spans="1:9">
      <c r="A280" s="156"/>
      <c r="B280" s="157"/>
      <c r="C280" s="155"/>
      <c r="D280" s="100" t="s">
        <v>565</v>
      </c>
      <c r="E280" s="100" t="s">
        <v>566</v>
      </c>
      <c r="F280" s="15" t="s">
        <v>33</v>
      </c>
      <c r="G280" s="15">
        <v>1</v>
      </c>
      <c r="H280" s="197">
        <v>10000</v>
      </c>
      <c r="I280" s="113">
        <v>10000</v>
      </c>
    </row>
    <row r="281" spans="1:9">
      <c r="A281" s="156"/>
      <c r="B281" s="157"/>
      <c r="C281" s="155"/>
      <c r="D281" s="100" t="s">
        <v>567</v>
      </c>
      <c r="E281" s="100" t="s">
        <v>568</v>
      </c>
      <c r="F281" s="15" t="s">
        <v>81</v>
      </c>
      <c r="G281" s="15">
        <v>1</v>
      </c>
      <c r="H281" s="197">
        <v>7500</v>
      </c>
      <c r="I281" s="113">
        <v>7500</v>
      </c>
    </row>
    <row r="282" spans="1:9">
      <c r="A282" s="156"/>
      <c r="B282" s="157"/>
      <c r="C282" s="155"/>
      <c r="D282" s="100" t="s">
        <v>569</v>
      </c>
      <c r="E282" s="100" t="s">
        <v>570</v>
      </c>
      <c r="F282" s="15" t="s">
        <v>81</v>
      </c>
      <c r="G282" s="15">
        <v>4</v>
      </c>
      <c r="H282" s="197">
        <v>350</v>
      </c>
      <c r="I282" s="113">
        <v>1400</v>
      </c>
    </row>
    <row r="283" spans="1:9">
      <c r="A283" s="156"/>
      <c r="B283" s="157"/>
      <c r="C283" s="155"/>
      <c r="D283" s="100" t="s">
        <v>371</v>
      </c>
      <c r="E283" s="100" t="s">
        <v>549</v>
      </c>
      <c r="F283" s="15" t="s">
        <v>36</v>
      </c>
      <c r="G283" s="15">
        <v>1</v>
      </c>
      <c r="H283" s="158">
        <v>10000</v>
      </c>
      <c r="I283" s="201">
        <v>10000</v>
      </c>
    </row>
    <row r="284" spans="1:9">
      <c r="A284" s="156"/>
      <c r="B284" s="157"/>
      <c r="C284" s="155"/>
      <c r="D284" s="100" t="s">
        <v>357</v>
      </c>
      <c r="E284" s="100" t="s">
        <v>358</v>
      </c>
      <c r="F284" s="15" t="s">
        <v>36</v>
      </c>
      <c r="G284" s="15">
        <v>1</v>
      </c>
      <c r="H284" s="158">
        <v>200</v>
      </c>
      <c r="I284" s="201">
        <v>200</v>
      </c>
    </row>
    <row r="285" ht="24.75" spans="1:9">
      <c r="A285" s="156"/>
      <c r="B285" s="157"/>
      <c r="C285" s="155" t="s">
        <v>47</v>
      </c>
      <c r="D285" s="159" t="s">
        <v>48</v>
      </c>
      <c r="E285" s="100" t="s">
        <v>571</v>
      </c>
      <c r="F285" s="15" t="s">
        <v>36</v>
      </c>
      <c r="G285" s="15">
        <v>2</v>
      </c>
      <c r="H285" s="198"/>
      <c r="I285" s="138">
        <v>16000</v>
      </c>
    </row>
    <row r="286" spans="1:9">
      <c r="A286" s="156"/>
      <c r="B286" s="157"/>
      <c r="C286" s="155"/>
      <c r="D286" s="160"/>
      <c r="E286" s="100" t="s">
        <v>572</v>
      </c>
      <c r="F286" s="15" t="s">
        <v>36</v>
      </c>
      <c r="G286" s="15">
        <v>1</v>
      </c>
      <c r="H286" s="198"/>
      <c r="I286" s="138">
        <v>14030</v>
      </c>
    </row>
    <row r="287" spans="1:9">
      <c r="A287" s="156"/>
      <c r="B287" s="157"/>
      <c r="C287" s="155"/>
      <c r="D287" s="160"/>
      <c r="E287" s="100" t="s">
        <v>573</v>
      </c>
      <c r="F287" s="15" t="s">
        <v>36</v>
      </c>
      <c r="G287" s="15">
        <v>1</v>
      </c>
      <c r="H287" s="198"/>
      <c r="I287" s="138">
        <v>15000</v>
      </c>
    </row>
    <row r="288" spans="1:9">
      <c r="A288" s="156"/>
      <c r="B288" s="157"/>
      <c r="C288" s="155"/>
      <c r="D288" s="160"/>
      <c r="E288" s="100" t="s">
        <v>574</v>
      </c>
      <c r="F288" s="15" t="s">
        <v>36</v>
      </c>
      <c r="G288" s="15">
        <v>1</v>
      </c>
      <c r="H288" s="198"/>
      <c r="I288" s="138">
        <v>15000</v>
      </c>
    </row>
    <row r="289" spans="1:9">
      <c r="A289" s="167"/>
      <c r="B289" s="168"/>
      <c r="C289" s="155" t="s">
        <v>58</v>
      </c>
      <c r="D289" s="100" t="s">
        <v>359</v>
      </c>
      <c r="E289" s="100" t="s">
        <v>360</v>
      </c>
      <c r="F289" s="15" t="s">
        <v>50</v>
      </c>
      <c r="G289" s="15">
        <v>1</v>
      </c>
      <c r="H289" s="158">
        <v>500</v>
      </c>
      <c r="I289" s="201">
        <v>500</v>
      </c>
    </row>
    <row r="290" spans="1:9">
      <c r="A290" s="215" t="s">
        <v>361</v>
      </c>
      <c r="B290" s="216"/>
      <c r="C290" s="216"/>
      <c r="D290" s="216"/>
      <c r="E290" s="216"/>
      <c r="F290" s="216"/>
      <c r="G290" s="217"/>
      <c r="H290" s="218"/>
      <c r="I290" s="233"/>
    </row>
    <row r="291" ht="37.15" spans="1:9">
      <c r="A291" s="181" t="s">
        <v>575</v>
      </c>
      <c r="B291" s="178" t="s">
        <v>576</v>
      </c>
      <c r="C291" s="155" t="s">
        <v>355</v>
      </c>
      <c r="D291" s="100" t="s">
        <v>364</v>
      </c>
      <c r="E291" s="100" t="s">
        <v>564</v>
      </c>
      <c r="F291" s="15" t="s">
        <v>33</v>
      </c>
      <c r="G291" s="15">
        <v>16</v>
      </c>
      <c r="H291" s="197">
        <v>6300</v>
      </c>
      <c r="I291" s="113">
        <v>100800</v>
      </c>
    </row>
    <row r="292" ht="61.9" spans="1:9">
      <c r="A292" s="181"/>
      <c r="B292" s="178"/>
      <c r="C292" s="155"/>
      <c r="D292" s="100" t="s">
        <v>127</v>
      </c>
      <c r="E292" s="100" t="s">
        <v>545</v>
      </c>
      <c r="F292" s="15" t="s">
        <v>33</v>
      </c>
      <c r="G292" s="15">
        <v>1</v>
      </c>
      <c r="H292" s="197">
        <v>6500</v>
      </c>
      <c r="I292" s="113">
        <v>6500</v>
      </c>
    </row>
    <row r="293" ht="37.15" spans="1:9">
      <c r="A293" s="181"/>
      <c r="B293" s="178"/>
      <c r="C293" s="155"/>
      <c r="D293" s="100" t="s">
        <v>174</v>
      </c>
      <c r="E293" s="100" t="s">
        <v>577</v>
      </c>
      <c r="F293" s="15" t="s">
        <v>43</v>
      </c>
      <c r="G293" s="15">
        <v>6</v>
      </c>
      <c r="H293" s="197">
        <v>1200</v>
      </c>
      <c r="I293" s="113">
        <v>7200</v>
      </c>
    </row>
    <row r="294" ht="99" spans="1:9">
      <c r="A294" s="181"/>
      <c r="B294" s="178"/>
      <c r="C294" s="155"/>
      <c r="D294" s="100" t="s">
        <v>307</v>
      </c>
      <c r="E294" s="100" t="s">
        <v>578</v>
      </c>
      <c r="F294" s="15" t="s">
        <v>33</v>
      </c>
      <c r="G294" s="15">
        <v>1</v>
      </c>
      <c r="H294" s="197">
        <v>1600</v>
      </c>
      <c r="I294" s="113">
        <v>1600</v>
      </c>
    </row>
    <row r="295" ht="24.75" spans="1:9">
      <c r="A295" s="181"/>
      <c r="B295" s="178"/>
      <c r="C295" s="155"/>
      <c r="D295" s="100" t="s">
        <v>579</v>
      </c>
      <c r="E295" s="100" t="s">
        <v>580</v>
      </c>
      <c r="F295" s="15" t="s">
        <v>36</v>
      </c>
      <c r="G295" s="15">
        <v>1</v>
      </c>
      <c r="H295" s="158">
        <v>47200</v>
      </c>
      <c r="I295" s="201">
        <v>47200</v>
      </c>
    </row>
    <row r="296" spans="1:9">
      <c r="A296" s="181"/>
      <c r="B296" s="178"/>
      <c r="C296" s="155"/>
      <c r="D296" s="100" t="s">
        <v>357</v>
      </c>
      <c r="E296" s="100" t="s">
        <v>358</v>
      </c>
      <c r="F296" s="15" t="s">
        <v>36</v>
      </c>
      <c r="G296" s="15">
        <v>1</v>
      </c>
      <c r="H296" s="158">
        <v>200</v>
      </c>
      <c r="I296" s="201">
        <v>200</v>
      </c>
    </row>
    <row r="297" ht="24.75" spans="1:9">
      <c r="A297" s="181"/>
      <c r="B297" s="178"/>
      <c r="C297" s="155" t="s">
        <v>47</v>
      </c>
      <c r="D297" s="100" t="s">
        <v>48</v>
      </c>
      <c r="E297" s="100" t="s">
        <v>581</v>
      </c>
      <c r="F297" s="15" t="s">
        <v>373</v>
      </c>
      <c r="G297" s="15">
        <v>90</v>
      </c>
      <c r="H297" s="199"/>
      <c r="I297" s="203">
        <v>135000</v>
      </c>
    </row>
    <row r="298" spans="1:9">
      <c r="A298" s="181"/>
      <c r="B298" s="178"/>
      <c r="C298" s="155" t="s">
        <v>58</v>
      </c>
      <c r="D298" s="100" t="s">
        <v>359</v>
      </c>
      <c r="E298" s="100" t="s">
        <v>360</v>
      </c>
      <c r="F298" s="15" t="s">
        <v>50</v>
      </c>
      <c r="G298" s="15">
        <v>1</v>
      </c>
      <c r="H298" s="158">
        <v>500</v>
      </c>
      <c r="I298" s="201">
        <v>500</v>
      </c>
    </row>
    <row r="299" spans="1:9">
      <c r="A299" s="219" t="s">
        <v>361</v>
      </c>
      <c r="B299" s="219"/>
      <c r="C299" s="219"/>
      <c r="D299" s="219"/>
      <c r="E299" s="219"/>
      <c r="F299" s="219"/>
      <c r="G299" s="219"/>
      <c r="H299" s="220"/>
      <c r="I299" s="234"/>
    </row>
    <row r="300" s="85" customFormat="1" ht="12.35" spans="1:9">
      <c r="A300" s="221" t="s">
        <v>582</v>
      </c>
      <c r="B300" s="221"/>
      <c r="C300" s="221"/>
      <c r="D300" s="221"/>
      <c r="E300" s="221"/>
      <c r="F300" s="221"/>
      <c r="G300" s="221"/>
      <c r="H300" s="222"/>
      <c r="I300" s="116"/>
    </row>
    <row r="301" s="85" customFormat="1" ht="37.15" spans="1:9">
      <c r="A301" s="181" t="s">
        <v>583</v>
      </c>
      <c r="B301" s="178" t="s">
        <v>584</v>
      </c>
      <c r="C301" s="155" t="s">
        <v>355</v>
      </c>
      <c r="D301" s="100" t="s">
        <v>585</v>
      </c>
      <c r="E301" s="100" t="s">
        <v>358</v>
      </c>
      <c r="F301" s="15" t="s">
        <v>36</v>
      </c>
      <c r="G301" s="15">
        <v>1</v>
      </c>
      <c r="H301" s="222"/>
      <c r="I301" s="116"/>
    </row>
    <row r="302" s="85" customFormat="1" ht="24.75" spans="1:9">
      <c r="A302" s="181" t="s">
        <v>586</v>
      </c>
      <c r="B302" s="178" t="s">
        <v>587</v>
      </c>
      <c r="C302" s="155" t="s">
        <v>355</v>
      </c>
      <c r="D302" s="100" t="s">
        <v>585</v>
      </c>
      <c r="E302" s="100" t="s">
        <v>358</v>
      </c>
      <c r="F302" s="15" t="s">
        <v>36</v>
      </c>
      <c r="G302" s="15">
        <v>1</v>
      </c>
      <c r="H302" s="222"/>
      <c r="I302" s="116"/>
    </row>
    <row r="303" s="85" customFormat="1" ht="12.4" spans="1:9">
      <c r="A303" s="181" t="s">
        <v>588</v>
      </c>
      <c r="B303" s="154" t="s">
        <v>589</v>
      </c>
      <c r="C303" s="162" t="s">
        <v>355</v>
      </c>
      <c r="D303" s="100" t="s">
        <v>585</v>
      </c>
      <c r="E303" s="100" t="s">
        <v>358</v>
      </c>
      <c r="F303" s="15" t="s">
        <v>36</v>
      </c>
      <c r="G303" s="15">
        <v>1</v>
      </c>
      <c r="H303" s="158">
        <v>5600</v>
      </c>
      <c r="I303" s="201">
        <v>5600</v>
      </c>
    </row>
    <row r="304" s="85" customFormat="1" ht="12.4" spans="1:9">
      <c r="A304" s="181"/>
      <c r="B304" s="168"/>
      <c r="C304" s="165"/>
      <c r="D304" s="100" t="s">
        <v>590</v>
      </c>
      <c r="E304" s="100" t="s">
        <v>591</v>
      </c>
      <c r="F304" s="15" t="s">
        <v>592</v>
      </c>
      <c r="G304" s="15">
        <v>1</v>
      </c>
      <c r="H304" s="222"/>
      <c r="I304" s="116"/>
    </row>
    <row r="305" s="85" customFormat="1" ht="24.75" spans="1:9">
      <c r="A305" s="181" t="s">
        <v>593</v>
      </c>
      <c r="B305" s="223" t="s">
        <v>594</v>
      </c>
      <c r="C305" s="162" t="s">
        <v>355</v>
      </c>
      <c r="D305" s="100" t="s">
        <v>585</v>
      </c>
      <c r="E305" s="100" t="s">
        <v>358</v>
      </c>
      <c r="F305" s="15" t="s">
        <v>36</v>
      </c>
      <c r="G305" s="15">
        <v>1</v>
      </c>
      <c r="H305" s="158">
        <v>3000</v>
      </c>
      <c r="I305" s="201">
        <v>3000</v>
      </c>
    </row>
    <row r="306" s="85" customFormat="1" ht="74.25" spans="1:9">
      <c r="A306" s="181" t="s">
        <v>595</v>
      </c>
      <c r="B306" s="223" t="s">
        <v>596</v>
      </c>
      <c r="C306" s="162" t="s">
        <v>355</v>
      </c>
      <c r="D306" s="100" t="s">
        <v>585</v>
      </c>
      <c r="E306" s="100" t="s">
        <v>597</v>
      </c>
      <c r="F306" s="15" t="s">
        <v>36</v>
      </c>
      <c r="G306" s="15">
        <v>1</v>
      </c>
      <c r="H306" s="158">
        <v>7000</v>
      </c>
      <c r="I306" s="201">
        <v>7000</v>
      </c>
    </row>
    <row r="307" s="85" customFormat="1" ht="74.25" spans="1:9">
      <c r="A307" s="181"/>
      <c r="B307" s="224" t="s">
        <v>598</v>
      </c>
      <c r="C307" s="162" t="s">
        <v>355</v>
      </c>
      <c r="D307" s="159" t="s">
        <v>585</v>
      </c>
      <c r="E307" s="159" t="s">
        <v>358</v>
      </c>
      <c r="F307" s="20" t="s">
        <v>36</v>
      </c>
      <c r="G307" s="15">
        <v>1</v>
      </c>
      <c r="H307" s="158">
        <v>7000</v>
      </c>
      <c r="I307" s="201">
        <v>7000</v>
      </c>
    </row>
    <row r="308" s="85" customFormat="1" ht="12.4" spans="1:9">
      <c r="A308" s="181"/>
      <c r="B308" s="178" t="s">
        <v>599</v>
      </c>
      <c r="C308" s="155" t="s">
        <v>355</v>
      </c>
      <c r="D308" s="100" t="s">
        <v>585</v>
      </c>
      <c r="E308" s="100" t="s">
        <v>358</v>
      </c>
      <c r="F308" s="15" t="s">
        <v>36</v>
      </c>
      <c r="G308" s="15">
        <v>1</v>
      </c>
      <c r="H308" s="158"/>
      <c r="I308" s="201">
        <v>0</v>
      </c>
    </row>
    <row r="309" s="85" customFormat="1" ht="12.4" spans="1:9">
      <c r="A309" s="181"/>
      <c r="B309" s="178"/>
      <c r="C309" s="155"/>
      <c r="D309" s="100" t="s">
        <v>600</v>
      </c>
      <c r="E309" s="100" t="s">
        <v>600</v>
      </c>
      <c r="F309" s="15" t="s">
        <v>592</v>
      </c>
      <c r="G309" s="15">
        <v>1</v>
      </c>
      <c r="H309" s="158"/>
      <c r="I309" s="201">
        <v>0</v>
      </c>
    </row>
    <row r="310" s="85" customFormat="1" ht="37.15" spans="1:12">
      <c r="A310" s="181" t="s">
        <v>601</v>
      </c>
      <c r="B310" s="225" t="s">
        <v>602</v>
      </c>
      <c r="C310" s="162" t="s">
        <v>355</v>
      </c>
      <c r="D310" s="159" t="s">
        <v>585</v>
      </c>
      <c r="E310" s="159" t="s">
        <v>358</v>
      </c>
      <c r="F310" s="20" t="s">
        <v>36</v>
      </c>
      <c r="G310" s="20">
        <v>1</v>
      </c>
      <c r="H310" s="158">
        <v>0</v>
      </c>
      <c r="I310" s="201">
        <v>0</v>
      </c>
      <c r="J310" s="146"/>
      <c r="K310" s="146"/>
      <c r="L310" s="146"/>
    </row>
    <row r="311" s="85" customFormat="1" ht="12.35" spans="1:12">
      <c r="A311" s="226"/>
      <c r="B311" s="227"/>
      <c r="C311" s="227"/>
      <c r="D311" s="227"/>
      <c r="E311" s="227"/>
      <c r="F311" s="227"/>
      <c r="G311" s="228"/>
      <c r="H311" s="155"/>
      <c r="I311" s="235"/>
      <c r="J311" s="236"/>
      <c r="K311" s="236"/>
      <c r="L311" s="236"/>
    </row>
    <row r="312" s="85" customFormat="1" ht="12.35" spans="1:12">
      <c r="A312" s="229" t="s">
        <v>603</v>
      </c>
      <c r="B312" s="230"/>
      <c r="C312" s="230"/>
      <c r="D312" s="230"/>
      <c r="E312" s="230"/>
      <c r="F312" s="230"/>
      <c r="G312" s="231"/>
      <c r="H312" s="232"/>
      <c r="I312" s="237">
        <f>SUM(I4:I311)</f>
        <v>2774430</v>
      </c>
      <c r="J312" s="146">
        <v>2774430</v>
      </c>
      <c r="K312" s="146"/>
      <c r="L312" s="146"/>
    </row>
    <row r="313" s="85" customFormat="1" spans="1:9">
      <c r="A313" s="125"/>
      <c r="B313" s="125"/>
      <c r="C313" s="125"/>
      <c r="D313" s="125"/>
      <c r="E313" s="125"/>
      <c r="F313" s="125"/>
      <c r="G313" s="125"/>
      <c r="H313" s="125"/>
      <c r="I313" s="125">
        <v>2774430</v>
      </c>
    </row>
    <row r="314" s="85" customFormat="1" spans="1:9">
      <c r="A314" s="125"/>
      <c r="B314" s="125"/>
      <c r="C314" s="125"/>
      <c r="D314" s="125"/>
      <c r="E314" s="125"/>
      <c r="F314" s="125"/>
      <c r="G314" s="125"/>
      <c r="H314" s="125"/>
      <c r="I314" s="125"/>
    </row>
    <row r="315" s="85" customFormat="1" spans="1:9">
      <c r="A315" s="125"/>
      <c r="B315" s="125"/>
      <c r="C315" s="125"/>
      <c r="D315" s="125"/>
      <c r="E315" s="125"/>
      <c r="F315" s="125"/>
      <c r="G315" s="125"/>
      <c r="H315" s="125"/>
      <c r="I315" s="125"/>
    </row>
  </sheetData>
  <mergeCells count="172">
    <mergeCell ref="A1:I1"/>
    <mergeCell ref="A2:B2"/>
    <mergeCell ref="C2:E2"/>
    <mergeCell ref="A7:G7"/>
    <mergeCell ref="A20:G20"/>
    <mergeCell ref="A25:G25"/>
    <mergeCell ref="A35:G35"/>
    <mergeCell ref="A44:G44"/>
    <mergeCell ref="A50:G50"/>
    <mergeCell ref="A57:G57"/>
    <mergeCell ref="A64:G64"/>
    <mergeCell ref="A71:G71"/>
    <mergeCell ref="A78:G78"/>
    <mergeCell ref="A86:G86"/>
    <mergeCell ref="A93:G93"/>
    <mergeCell ref="A100:G100"/>
    <mergeCell ref="A108:G108"/>
    <mergeCell ref="A113:G113"/>
    <mergeCell ref="A120:G120"/>
    <mergeCell ref="A125:G125"/>
    <mergeCell ref="A134:G134"/>
    <mergeCell ref="A145:G145"/>
    <mergeCell ref="A158:G158"/>
    <mergeCell ref="A167:G167"/>
    <mergeCell ref="A178:G178"/>
    <mergeCell ref="A185:G185"/>
    <mergeCell ref="A191:G191"/>
    <mergeCell ref="A197:G197"/>
    <mergeCell ref="A212:G212"/>
    <mergeCell ref="A227:G227"/>
    <mergeCell ref="A235:G235"/>
    <mergeCell ref="A242:G242"/>
    <mergeCell ref="A250:G250"/>
    <mergeCell ref="A263:G263"/>
    <mergeCell ref="A269:G269"/>
    <mergeCell ref="A275:G275"/>
    <mergeCell ref="A290:G290"/>
    <mergeCell ref="A299:G299"/>
    <mergeCell ref="A300:G300"/>
    <mergeCell ref="A311:G311"/>
    <mergeCell ref="A312:G312"/>
    <mergeCell ref="A4:A6"/>
    <mergeCell ref="A8:A19"/>
    <mergeCell ref="A21:A24"/>
    <mergeCell ref="A26:A34"/>
    <mergeCell ref="A36:A43"/>
    <mergeCell ref="A45:A49"/>
    <mergeCell ref="A51:A56"/>
    <mergeCell ref="A58:A63"/>
    <mergeCell ref="A65:A70"/>
    <mergeCell ref="A72:A77"/>
    <mergeCell ref="A79:A85"/>
    <mergeCell ref="A87:A92"/>
    <mergeCell ref="A94:A99"/>
    <mergeCell ref="A101:A107"/>
    <mergeCell ref="A109:A112"/>
    <mergeCell ref="A114:A119"/>
    <mergeCell ref="A121:A124"/>
    <mergeCell ref="A126:A133"/>
    <mergeCell ref="A135:A144"/>
    <mergeCell ref="A146:A157"/>
    <mergeCell ref="A159:A166"/>
    <mergeCell ref="A168:A177"/>
    <mergeCell ref="A179:A184"/>
    <mergeCell ref="A186:A190"/>
    <mergeCell ref="A192:A196"/>
    <mergeCell ref="A198:A211"/>
    <mergeCell ref="A213:A226"/>
    <mergeCell ref="A228:A234"/>
    <mergeCell ref="A236:A241"/>
    <mergeCell ref="A243:A249"/>
    <mergeCell ref="A251:A262"/>
    <mergeCell ref="A264:A268"/>
    <mergeCell ref="A270:A274"/>
    <mergeCell ref="A276:A289"/>
    <mergeCell ref="A291:A298"/>
    <mergeCell ref="A303:A304"/>
    <mergeCell ref="A306:A309"/>
    <mergeCell ref="B4:B6"/>
    <mergeCell ref="B8:B19"/>
    <mergeCell ref="B21:B24"/>
    <mergeCell ref="B26:B34"/>
    <mergeCell ref="B36:B43"/>
    <mergeCell ref="B45:B49"/>
    <mergeCell ref="B51:B56"/>
    <mergeCell ref="B58:B63"/>
    <mergeCell ref="B65:B70"/>
    <mergeCell ref="B72:B77"/>
    <mergeCell ref="B79:B85"/>
    <mergeCell ref="B87:B92"/>
    <mergeCell ref="B94:B99"/>
    <mergeCell ref="B101:B107"/>
    <mergeCell ref="B109:B112"/>
    <mergeCell ref="B114:B119"/>
    <mergeCell ref="B121:B124"/>
    <mergeCell ref="B126:B133"/>
    <mergeCell ref="B135:B144"/>
    <mergeCell ref="B146:B157"/>
    <mergeCell ref="B159:B166"/>
    <mergeCell ref="B168:B177"/>
    <mergeCell ref="B179:B184"/>
    <mergeCell ref="B186:B190"/>
    <mergeCell ref="B192:B196"/>
    <mergeCell ref="B198:B211"/>
    <mergeCell ref="B213:B226"/>
    <mergeCell ref="B228:B234"/>
    <mergeCell ref="B236:B241"/>
    <mergeCell ref="B243:B249"/>
    <mergeCell ref="B251:B262"/>
    <mergeCell ref="B264:B268"/>
    <mergeCell ref="B270:B274"/>
    <mergeCell ref="B276:B289"/>
    <mergeCell ref="B291:B298"/>
    <mergeCell ref="B303:B304"/>
    <mergeCell ref="B308:B309"/>
    <mergeCell ref="C4:C5"/>
    <mergeCell ref="C8:C14"/>
    <mergeCell ref="C15:C18"/>
    <mergeCell ref="C21:C23"/>
    <mergeCell ref="C26:C32"/>
    <mergeCell ref="C36:C41"/>
    <mergeCell ref="C45:C48"/>
    <mergeCell ref="C51:C55"/>
    <mergeCell ref="C58:C62"/>
    <mergeCell ref="C65:C69"/>
    <mergeCell ref="C72:C76"/>
    <mergeCell ref="C79:C84"/>
    <mergeCell ref="C87:C91"/>
    <mergeCell ref="C94:C98"/>
    <mergeCell ref="C101:C106"/>
    <mergeCell ref="C109:C111"/>
    <mergeCell ref="C114:C118"/>
    <mergeCell ref="C121:C123"/>
    <mergeCell ref="C126:C132"/>
    <mergeCell ref="C135:C143"/>
    <mergeCell ref="C146:C152"/>
    <mergeCell ref="C153:C156"/>
    <mergeCell ref="C159:C165"/>
    <mergeCell ref="C168:C172"/>
    <mergeCell ref="C173:C176"/>
    <mergeCell ref="C179:C181"/>
    <mergeCell ref="C182:C183"/>
    <mergeCell ref="C186:C189"/>
    <mergeCell ref="C192:C195"/>
    <mergeCell ref="C198:C206"/>
    <mergeCell ref="C207:C210"/>
    <mergeCell ref="C213:C221"/>
    <mergeCell ref="C222:C225"/>
    <mergeCell ref="C228:C230"/>
    <mergeCell ref="C231:C233"/>
    <mergeCell ref="C236:C240"/>
    <mergeCell ref="C243:C245"/>
    <mergeCell ref="C246:C248"/>
    <mergeCell ref="C251:C256"/>
    <mergeCell ref="C257:C261"/>
    <mergeCell ref="C264:C267"/>
    <mergeCell ref="C270:C273"/>
    <mergeCell ref="C276:C284"/>
    <mergeCell ref="C285:C288"/>
    <mergeCell ref="C291:C296"/>
    <mergeCell ref="C303:C304"/>
    <mergeCell ref="C308:C309"/>
    <mergeCell ref="D15:D18"/>
    <mergeCell ref="D153:D156"/>
    <mergeCell ref="D173:D176"/>
    <mergeCell ref="D182:D183"/>
    <mergeCell ref="D207:D210"/>
    <mergeCell ref="D222:D225"/>
    <mergeCell ref="D231:D233"/>
    <mergeCell ref="D246:D248"/>
    <mergeCell ref="D257:D261"/>
    <mergeCell ref="D285:D288"/>
  </mergeCells>
  <pageMargins left="0.998611111111111" right="0.998611111111111" top="0.998611111111111" bottom="0.998611111111111" header="0.5" footer="0.5"/>
  <pageSetup paperSize="9" scale="71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44"/>
  <sheetViews>
    <sheetView zoomScale="70" zoomScaleNormal="70" zoomScaleSheetLayoutView="85" workbookViewId="0">
      <pane ySplit="3" topLeftCell="A208" activePane="bottomLeft" state="frozen"/>
      <selection/>
      <selection pane="bottomLeft" activeCell="E234" sqref="E234"/>
    </sheetView>
  </sheetViews>
  <sheetFormatPr defaultColWidth="9" defaultRowHeight="15.75"/>
  <cols>
    <col min="1" max="1" width="5.625" style="125" customWidth="1"/>
    <col min="2" max="2" width="10.625" style="125" customWidth="1"/>
    <col min="3" max="3" width="8.625" style="124" customWidth="1"/>
    <col min="4" max="4" width="10.625" style="148" customWidth="1"/>
    <col min="5" max="5" width="36.25" style="125" customWidth="1"/>
    <col min="6" max="7" width="8.625" style="125" customWidth="1"/>
    <col min="8" max="8" width="15.75" style="125" customWidth="1"/>
    <col min="9" max="9" width="16.375" style="149" customWidth="1"/>
    <col min="10" max="16384" width="9" style="125"/>
  </cols>
  <sheetData>
    <row r="1" s="146" customFormat="1" ht="27" spans="1:9">
      <c r="A1" s="150" t="s">
        <v>13</v>
      </c>
      <c r="B1" s="151"/>
      <c r="C1" s="151"/>
      <c r="D1" s="151"/>
      <c r="E1" s="151"/>
      <c r="F1" s="151"/>
      <c r="G1" s="151"/>
      <c r="H1" s="151"/>
      <c r="I1" s="169"/>
    </row>
    <row r="2" s="146" customFormat="1" ht="16.85" spans="1:9">
      <c r="A2" s="3" t="s">
        <v>14</v>
      </c>
      <c r="B2" s="4"/>
      <c r="C2" s="5" t="s">
        <v>604</v>
      </c>
      <c r="D2" s="6"/>
      <c r="E2" s="6"/>
      <c r="F2" s="7" t="s">
        <v>16</v>
      </c>
      <c r="G2" s="8"/>
      <c r="H2" s="152"/>
      <c r="I2" s="170"/>
    </row>
    <row r="3" s="146" customFormat="1" ht="12.35" spans="1:9">
      <c r="A3" s="10" t="s">
        <v>17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" t="s">
        <v>23</v>
      </c>
      <c r="H3" s="11" t="s">
        <v>24</v>
      </c>
      <c r="I3" s="112" t="s">
        <v>605</v>
      </c>
    </row>
    <row r="4" s="147" customFormat="1" ht="197.65" spans="1:9">
      <c r="A4" s="153" t="s">
        <v>353</v>
      </c>
      <c r="B4" s="154" t="s">
        <v>606</v>
      </c>
      <c r="C4" s="155" t="s">
        <v>355</v>
      </c>
      <c r="D4" s="100" t="s">
        <v>607</v>
      </c>
      <c r="E4" s="100" t="s">
        <v>530</v>
      </c>
      <c r="F4" s="15" t="s">
        <v>33</v>
      </c>
      <c r="G4" s="15">
        <v>5</v>
      </c>
      <c r="H4" s="101">
        <v>5500</v>
      </c>
      <c r="I4" s="171">
        <v>27500</v>
      </c>
    </row>
    <row r="5" s="147" customFormat="1" ht="12.4" spans="1:9">
      <c r="A5" s="156"/>
      <c r="B5" s="157"/>
      <c r="C5" s="155"/>
      <c r="D5" s="100" t="s">
        <v>608</v>
      </c>
      <c r="E5" s="100" t="s">
        <v>609</v>
      </c>
      <c r="F5" s="15" t="s">
        <v>548</v>
      </c>
      <c r="G5" s="15">
        <v>5</v>
      </c>
      <c r="H5" s="158">
        <v>320</v>
      </c>
      <c r="I5" s="172">
        <v>1600</v>
      </c>
    </row>
    <row r="6" s="147" customFormat="1" spans="1:9">
      <c r="A6" s="156"/>
      <c r="B6" s="157"/>
      <c r="C6" s="155"/>
      <c r="D6" s="100" t="s">
        <v>610</v>
      </c>
      <c r="E6" s="100" t="s">
        <v>611</v>
      </c>
      <c r="F6" s="15" t="s">
        <v>36</v>
      </c>
      <c r="G6" s="15">
        <v>5</v>
      </c>
      <c r="H6" s="101">
        <v>1000</v>
      </c>
      <c r="I6" s="171">
        <v>5000</v>
      </c>
    </row>
    <row r="7" s="147" customFormat="1" ht="12.4" spans="1:9">
      <c r="A7" s="156"/>
      <c r="B7" s="157"/>
      <c r="C7" s="155" t="s">
        <v>47</v>
      </c>
      <c r="D7" s="159" t="s">
        <v>48</v>
      </c>
      <c r="E7" s="100" t="s">
        <v>521</v>
      </c>
      <c r="F7" s="15" t="s">
        <v>36</v>
      </c>
      <c r="G7" s="15">
        <v>5</v>
      </c>
      <c r="I7" s="173">
        <v>45000</v>
      </c>
    </row>
    <row r="8" s="147" customFormat="1" ht="24.75" spans="1:9">
      <c r="A8" s="156"/>
      <c r="B8" s="157"/>
      <c r="C8" s="155"/>
      <c r="D8" s="160"/>
      <c r="E8" s="100" t="s">
        <v>612</v>
      </c>
      <c r="F8" s="15" t="s">
        <v>36</v>
      </c>
      <c r="G8" s="15">
        <v>5</v>
      </c>
      <c r="I8" s="173">
        <v>50000</v>
      </c>
    </row>
    <row r="9" s="147" customFormat="1" ht="12.4" spans="1:9">
      <c r="A9" s="156"/>
      <c r="B9" s="157"/>
      <c r="C9" s="155"/>
      <c r="D9" s="161"/>
      <c r="E9" s="100" t="s">
        <v>613</v>
      </c>
      <c r="F9" s="15" t="s">
        <v>36</v>
      </c>
      <c r="G9" s="15">
        <v>10</v>
      </c>
      <c r="I9" s="173">
        <v>20000</v>
      </c>
    </row>
    <row r="10" s="147" customFormat="1" spans="1:9">
      <c r="A10" s="156"/>
      <c r="B10" s="157"/>
      <c r="C10" s="162" t="s">
        <v>58</v>
      </c>
      <c r="D10" s="159" t="s">
        <v>359</v>
      </c>
      <c r="E10" s="159" t="s">
        <v>360</v>
      </c>
      <c r="F10" s="20" t="s">
        <v>50</v>
      </c>
      <c r="G10" s="20">
        <v>1</v>
      </c>
      <c r="H10" s="101">
        <v>900</v>
      </c>
      <c r="I10" s="171">
        <v>900</v>
      </c>
    </row>
    <row r="11" s="147" customFormat="1" ht="12.35" spans="1:9">
      <c r="A11" s="163" t="s">
        <v>361</v>
      </c>
      <c r="B11" s="163"/>
      <c r="C11" s="163"/>
      <c r="D11" s="163"/>
      <c r="E11" s="163"/>
      <c r="F11" s="163"/>
      <c r="G11" s="163"/>
      <c r="H11" s="164"/>
      <c r="I11" s="174"/>
    </row>
    <row r="12" s="147" customFormat="1" ht="12.4" spans="1:9">
      <c r="A12" s="156" t="s">
        <v>362</v>
      </c>
      <c r="B12" s="157" t="s">
        <v>614</v>
      </c>
      <c r="C12" s="165" t="s">
        <v>355</v>
      </c>
      <c r="D12" s="161" t="s">
        <v>310</v>
      </c>
      <c r="E12" s="161" t="s">
        <v>615</v>
      </c>
      <c r="F12" s="166" t="s">
        <v>36</v>
      </c>
      <c r="G12" s="166">
        <v>9</v>
      </c>
      <c r="H12" s="158">
        <v>8200</v>
      </c>
      <c r="I12" s="172">
        <v>73800</v>
      </c>
    </row>
    <row r="13" s="147" customFormat="1" ht="99" spans="1:9">
      <c r="A13" s="156"/>
      <c r="B13" s="157"/>
      <c r="C13" s="155"/>
      <c r="D13" s="100" t="s">
        <v>616</v>
      </c>
      <c r="E13" s="100" t="s">
        <v>617</v>
      </c>
      <c r="F13" s="15" t="s">
        <v>33</v>
      </c>
      <c r="G13" s="15">
        <v>1</v>
      </c>
      <c r="H13" s="101">
        <v>21000</v>
      </c>
      <c r="I13" s="171">
        <v>21000</v>
      </c>
    </row>
    <row r="14" s="147" customFormat="1" spans="1:9">
      <c r="A14" s="156"/>
      <c r="B14" s="157"/>
      <c r="C14" s="155"/>
      <c r="D14" s="100" t="s">
        <v>618</v>
      </c>
      <c r="E14" s="100" t="s">
        <v>619</v>
      </c>
      <c r="F14" s="15" t="s">
        <v>36</v>
      </c>
      <c r="G14" s="15">
        <v>1</v>
      </c>
      <c r="H14" s="101">
        <v>30000</v>
      </c>
      <c r="I14" s="171">
        <v>30000</v>
      </c>
    </row>
    <row r="15" s="147" customFormat="1" ht="12.4" spans="1:9">
      <c r="A15" s="156"/>
      <c r="B15" s="157"/>
      <c r="C15" s="155"/>
      <c r="D15" s="100" t="s">
        <v>620</v>
      </c>
      <c r="E15" s="100" t="s">
        <v>621</v>
      </c>
      <c r="F15" s="15" t="s">
        <v>36</v>
      </c>
      <c r="G15" s="15">
        <v>1</v>
      </c>
      <c r="H15" s="158">
        <v>4000</v>
      </c>
      <c r="I15" s="172">
        <v>4000</v>
      </c>
    </row>
    <row r="16" s="147" customFormat="1" ht="12.4" spans="1:9">
      <c r="A16" s="156"/>
      <c r="B16" s="157"/>
      <c r="C16" s="155"/>
      <c r="D16" s="100" t="s">
        <v>622</v>
      </c>
      <c r="E16" s="100" t="s">
        <v>623</v>
      </c>
      <c r="F16" s="15" t="s">
        <v>36</v>
      </c>
      <c r="G16" s="15">
        <v>1</v>
      </c>
      <c r="H16" s="158">
        <v>5000</v>
      </c>
      <c r="I16" s="172">
        <v>5000</v>
      </c>
    </row>
    <row r="17" s="147" customFormat="1" spans="1:9">
      <c r="A17" s="156"/>
      <c r="B17" s="157"/>
      <c r="C17" s="155"/>
      <c r="D17" s="100" t="s">
        <v>624</v>
      </c>
      <c r="E17" s="100" t="s">
        <v>625</v>
      </c>
      <c r="F17" s="15" t="s">
        <v>36</v>
      </c>
      <c r="G17" s="15">
        <v>1</v>
      </c>
      <c r="H17" s="101">
        <v>4500</v>
      </c>
      <c r="I17" s="171">
        <v>4500</v>
      </c>
    </row>
    <row r="18" s="147" customFormat="1" ht="12.4" spans="1:9">
      <c r="A18" s="156"/>
      <c r="B18" s="157"/>
      <c r="C18" s="155" t="s">
        <v>47</v>
      </c>
      <c r="D18" s="159" t="s">
        <v>48</v>
      </c>
      <c r="E18" s="100" t="s">
        <v>626</v>
      </c>
      <c r="F18" s="15" t="s">
        <v>36</v>
      </c>
      <c r="G18" s="15">
        <v>1</v>
      </c>
      <c r="I18" s="172">
        <v>10000</v>
      </c>
    </row>
    <row r="19" s="147" customFormat="1" ht="24.75" spans="1:9">
      <c r="A19" s="156"/>
      <c r="B19" s="157"/>
      <c r="C19" s="155"/>
      <c r="D19" s="160"/>
      <c r="E19" s="100" t="s">
        <v>627</v>
      </c>
      <c r="F19" s="15" t="s">
        <v>36</v>
      </c>
      <c r="G19" s="15">
        <v>1</v>
      </c>
      <c r="I19" s="172">
        <v>10000</v>
      </c>
    </row>
    <row r="20" s="147" customFormat="1" ht="24.75" spans="1:9">
      <c r="A20" s="156"/>
      <c r="B20" s="157"/>
      <c r="C20" s="155"/>
      <c r="D20" s="161"/>
      <c r="E20" s="100" t="s">
        <v>628</v>
      </c>
      <c r="F20" s="15" t="s">
        <v>373</v>
      </c>
      <c r="G20" s="15">
        <v>90</v>
      </c>
      <c r="I20" s="173">
        <v>40500</v>
      </c>
    </row>
    <row r="21" s="147" customFormat="1" ht="12.4" spans="1:9">
      <c r="A21" s="156"/>
      <c r="B21" s="157"/>
      <c r="C21" s="162" t="s">
        <v>629</v>
      </c>
      <c r="D21" s="100" t="s">
        <v>357</v>
      </c>
      <c r="E21" s="100" t="s">
        <v>358</v>
      </c>
      <c r="F21" s="15" t="s">
        <v>36</v>
      </c>
      <c r="G21" s="15">
        <v>1</v>
      </c>
      <c r="H21" s="158">
        <v>200</v>
      </c>
      <c r="I21" s="172">
        <v>200</v>
      </c>
    </row>
    <row r="22" s="147" customFormat="1" spans="1:9">
      <c r="A22" s="167"/>
      <c r="B22" s="168"/>
      <c r="C22" s="155" t="s">
        <v>58</v>
      </c>
      <c r="D22" s="100" t="s">
        <v>359</v>
      </c>
      <c r="E22" s="100" t="s">
        <v>360</v>
      </c>
      <c r="F22" s="15" t="s">
        <v>50</v>
      </c>
      <c r="G22" s="15">
        <v>1</v>
      </c>
      <c r="H22" s="101">
        <v>1000</v>
      </c>
      <c r="I22" s="171">
        <v>1000</v>
      </c>
    </row>
    <row r="23" s="147" customFormat="1" ht="12.35" spans="1:9">
      <c r="A23" s="163" t="s">
        <v>361</v>
      </c>
      <c r="B23" s="163"/>
      <c r="C23" s="163"/>
      <c r="D23" s="163"/>
      <c r="E23" s="163"/>
      <c r="F23" s="163"/>
      <c r="G23" s="163"/>
      <c r="H23" s="164"/>
      <c r="I23" s="174"/>
    </row>
    <row r="24" s="147" customFormat="1" ht="12.4" spans="1:9">
      <c r="A24" s="153" t="s">
        <v>377</v>
      </c>
      <c r="B24" s="154" t="s">
        <v>630</v>
      </c>
      <c r="C24" s="155" t="s">
        <v>355</v>
      </c>
      <c r="D24" s="100" t="s">
        <v>631</v>
      </c>
      <c r="E24" s="100" t="s">
        <v>632</v>
      </c>
      <c r="F24" s="15" t="s">
        <v>36</v>
      </c>
      <c r="G24" s="15">
        <v>1</v>
      </c>
      <c r="H24" s="158">
        <v>13000</v>
      </c>
      <c r="I24" s="172">
        <v>13000</v>
      </c>
    </row>
    <row r="25" s="147" customFormat="1" spans="1:9">
      <c r="A25" s="156"/>
      <c r="B25" s="157"/>
      <c r="C25" s="155"/>
      <c r="D25" s="100" t="s">
        <v>633</v>
      </c>
      <c r="E25" s="100" t="s">
        <v>380</v>
      </c>
      <c r="F25" s="15" t="s">
        <v>36</v>
      </c>
      <c r="G25" s="15">
        <v>1</v>
      </c>
      <c r="H25" s="101">
        <v>24000</v>
      </c>
      <c r="I25" s="171">
        <v>24000</v>
      </c>
    </row>
    <row r="26" s="147" customFormat="1" ht="12.4" spans="1:9">
      <c r="A26" s="156"/>
      <c r="B26" s="157"/>
      <c r="C26" s="155"/>
      <c r="D26" s="100" t="s">
        <v>634</v>
      </c>
      <c r="E26" s="100" t="s">
        <v>635</v>
      </c>
      <c r="F26" s="15" t="s">
        <v>36</v>
      </c>
      <c r="G26" s="15">
        <v>1</v>
      </c>
      <c r="H26" s="158">
        <v>1200</v>
      </c>
      <c r="I26" s="172">
        <v>1200</v>
      </c>
    </row>
    <row r="27" s="147" customFormat="1" ht="12.4" spans="1:9">
      <c r="A27" s="156"/>
      <c r="B27" s="157"/>
      <c r="C27" s="155"/>
      <c r="D27" s="100" t="s">
        <v>411</v>
      </c>
      <c r="E27" s="100" t="s">
        <v>636</v>
      </c>
      <c r="F27" s="15" t="s">
        <v>36</v>
      </c>
      <c r="G27" s="15">
        <v>1</v>
      </c>
      <c r="H27" s="158">
        <v>24000</v>
      </c>
      <c r="I27" s="172">
        <v>24000</v>
      </c>
    </row>
    <row r="28" s="147" customFormat="1" spans="1:9">
      <c r="A28" s="156"/>
      <c r="B28" s="157"/>
      <c r="C28" s="155"/>
      <c r="D28" s="100" t="s">
        <v>637</v>
      </c>
      <c r="E28" s="100" t="s">
        <v>638</v>
      </c>
      <c r="F28" s="15" t="s">
        <v>36</v>
      </c>
      <c r="G28" s="15">
        <v>1</v>
      </c>
      <c r="H28" s="101">
        <v>7000</v>
      </c>
      <c r="I28" s="171">
        <v>7000</v>
      </c>
    </row>
    <row r="29" s="147" customFormat="1" spans="1:9">
      <c r="A29" s="167"/>
      <c r="B29" s="168"/>
      <c r="C29" s="155" t="s">
        <v>58</v>
      </c>
      <c r="D29" s="100" t="s">
        <v>359</v>
      </c>
      <c r="E29" s="100" t="s">
        <v>360</v>
      </c>
      <c r="F29" s="15" t="s">
        <v>50</v>
      </c>
      <c r="G29" s="15">
        <v>1</v>
      </c>
      <c r="H29" s="101">
        <v>960</v>
      </c>
      <c r="I29" s="171">
        <v>960</v>
      </c>
    </row>
    <row r="30" s="147" customFormat="1" ht="12.35" spans="1:9">
      <c r="A30" s="163" t="s">
        <v>361</v>
      </c>
      <c r="B30" s="163"/>
      <c r="C30" s="163"/>
      <c r="D30" s="163"/>
      <c r="E30" s="163"/>
      <c r="F30" s="163"/>
      <c r="G30" s="163"/>
      <c r="H30" s="164"/>
      <c r="I30" s="174"/>
    </row>
    <row r="31" s="147" customFormat="1" ht="321.4" spans="1:9">
      <c r="A31" s="153" t="s">
        <v>383</v>
      </c>
      <c r="B31" s="154" t="s">
        <v>639</v>
      </c>
      <c r="C31" s="155" t="s">
        <v>355</v>
      </c>
      <c r="D31" s="100" t="s">
        <v>640</v>
      </c>
      <c r="E31" s="100" t="s">
        <v>641</v>
      </c>
      <c r="F31" s="15" t="s">
        <v>642</v>
      </c>
      <c r="G31" s="15">
        <v>12</v>
      </c>
      <c r="H31" s="101">
        <v>6600</v>
      </c>
      <c r="I31" s="171">
        <v>79200</v>
      </c>
    </row>
    <row r="32" s="147" customFormat="1" ht="12.4" spans="1:9">
      <c r="A32" s="156"/>
      <c r="B32" s="157"/>
      <c r="C32" s="155"/>
      <c r="D32" s="100" t="s">
        <v>643</v>
      </c>
      <c r="E32" s="100" t="s">
        <v>644</v>
      </c>
      <c r="F32" s="15" t="s">
        <v>642</v>
      </c>
      <c r="G32" s="15">
        <v>12</v>
      </c>
      <c r="H32" s="158">
        <v>680</v>
      </c>
      <c r="I32" s="172">
        <v>8160</v>
      </c>
    </row>
    <row r="33" s="147" customFormat="1" spans="1:9">
      <c r="A33" s="156"/>
      <c r="B33" s="157"/>
      <c r="C33" s="155"/>
      <c r="D33" s="100" t="s">
        <v>645</v>
      </c>
      <c r="E33" s="100" t="s">
        <v>646</v>
      </c>
      <c r="F33" s="15" t="s">
        <v>36</v>
      </c>
      <c r="G33" s="15">
        <v>1</v>
      </c>
      <c r="H33" s="101">
        <v>9500</v>
      </c>
      <c r="I33" s="171">
        <v>9500</v>
      </c>
    </row>
    <row r="34" s="147" customFormat="1" ht="74.25" spans="1:9">
      <c r="A34" s="156"/>
      <c r="B34" s="157"/>
      <c r="C34" s="155"/>
      <c r="D34" s="100" t="s">
        <v>127</v>
      </c>
      <c r="E34" s="100" t="s">
        <v>647</v>
      </c>
      <c r="F34" s="15" t="s">
        <v>33</v>
      </c>
      <c r="G34" s="15">
        <v>1</v>
      </c>
      <c r="H34" s="101">
        <v>6500</v>
      </c>
      <c r="I34" s="171">
        <v>6500</v>
      </c>
    </row>
    <row r="35" s="147" customFormat="1" ht="24.75" spans="1:9">
      <c r="A35" s="156"/>
      <c r="B35" s="157"/>
      <c r="C35" s="155"/>
      <c r="D35" s="100" t="s">
        <v>174</v>
      </c>
      <c r="E35" s="100" t="s">
        <v>577</v>
      </c>
      <c r="F35" s="15" t="s">
        <v>43</v>
      </c>
      <c r="G35" s="15">
        <v>2</v>
      </c>
      <c r="H35" s="101">
        <v>1200</v>
      </c>
      <c r="I35" s="171">
        <v>2400</v>
      </c>
    </row>
    <row r="36" s="147" customFormat="1" ht="86.65" spans="1:9">
      <c r="A36" s="156"/>
      <c r="B36" s="157"/>
      <c r="C36" s="155"/>
      <c r="D36" s="100" t="s">
        <v>307</v>
      </c>
      <c r="E36" s="100" t="s">
        <v>578</v>
      </c>
      <c r="F36" s="15" t="s">
        <v>33</v>
      </c>
      <c r="G36" s="15">
        <v>1</v>
      </c>
      <c r="H36" s="101">
        <v>8600</v>
      </c>
      <c r="I36" s="171">
        <v>8600</v>
      </c>
    </row>
    <row r="37" s="147" customFormat="1" ht="197.65" spans="1:9">
      <c r="A37" s="156"/>
      <c r="B37" s="157"/>
      <c r="C37" s="155"/>
      <c r="D37" s="100" t="s">
        <v>514</v>
      </c>
      <c r="E37" s="100" t="s">
        <v>515</v>
      </c>
      <c r="F37" s="15" t="s">
        <v>33</v>
      </c>
      <c r="G37" s="15">
        <v>1</v>
      </c>
      <c r="H37" s="101">
        <v>3500</v>
      </c>
      <c r="I37" s="171">
        <v>3500</v>
      </c>
    </row>
    <row r="38" s="147" customFormat="1" ht="12.4" spans="1:9">
      <c r="A38" s="156"/>
      <c r="B38" s="157"/>
      <c r="C38" s="155"/>
      <c r="D38" s="100" t="s">
        <v>600</v>
      </c>
      <c r="E38" s="100" t="s">
        <v>648</v>
      </c>
      <c r="F38" s="15" t="s">
        <v>81</v>
      </c>
      <c r="G38" s="15">
        <v>1</v>
      </c>
      <c r="H38" s="158">
        <v>4500</v>
      </c>
      <c r="I38" s="172">
        <v>4500</v>
      </c>
    </row>
    <row r="39" s="147" customFormat="1" ht="12.4" spans="1:9">
      <c r="A39" s="156"/>
      <c r="B39" s="157"/>
      <c r="C39" s="155"/>
      <c r="D39" s="100" t="s">
        <v>649</v>
      </c>
      <c r="E39" s="100" t="s">
        <v>650</v>
      </c>
      <c r="F39" s="15" t="s">
        <v>50</v>
      </c>
      <c r="G39" s="15">
        <v>1</v>
      </c>
      <c r="H39" s="158">
        <v>21240</v>
      </c>
      <c r="I39" s="172">
        <v>21240</v>
      </c>
    </row>
    <row r="40" s="147" customFormat="1" ht="12.4" spans="1:9">
      <c r="A40" s="156"/>
      <c r="B40" s="157"/>
      <c r="C40" s="155" t="s">
        <v>47</v>
      </c>
      <c r="D40" s="159" t="s">
        <v>48</v>
      </c>
      <c r="E40" s="100" t="s">
        <v>521</v>
      </c>
      <c r="F40" s="15" t="s">
        <v>36</v>
      </c>
      <c r="G40" s="15">
        <v>1</v>
      </c>
      <c r="I40" s="172">
        <v>10000</v>
      </c>
    </row>
    <row r="41" s="147" customFormat="1" ht="12.4" spans="1:9">
      <c r="A41" s="156"/>
      <c r="B41" s="157"/>
      <c r="C41" s="155"/>
      <c r="D41" s="160"/>
      <c r="E41" s="100" t="s">
        <v>651</v>
      </c>
      <c r="F41" s="15" t="s">
        <v>36</v>
      </c>
      <c r="G41" s="15">
        <v>1</v>
      </c>
      <c r="I41" s="172">
        <v>55000</v>
      </c>
    </row>
    <row r="42" s="147" customFormat="1" ht="24.75" spans="1:9">
      <c r="A42" s="156"/>
      <c r="B42" s="157"/>
      <c r="C42" s="155"/>
      <c r="D42" s="160"/>
      <c r="E42" s="100" t="s">
        <v>652</v>
      </c>
      <c r="F42" s="15" t="s">
        <v>373</v>
      </c>
      <c r="G42" s="15">
        <v>90</v>
      </c>
      <c r="I42" s="173">
        <v>40500</v>
      </c>
    </row>
    <row r="43" s="147" customFormat="1" ht="12.4" spans="1:9">
      <c r="A43" s="156"/>
      <c r="B43" s="157"/>
      <c r="C43" s="155"/>
      <c r="D43" s="161"/>
      <c r="E43" s="100" t="s">
        <v>653</v>
      </c>
      <c r="F43" s="15" t="s">
        <v>36</v>
      </c>
      <c r="G43" s="15">
        <v>1</v>
      </c>
      <c r="I43" s="173">
        <v>35000</v>
      </c>
    </row>
    <row r="44" s="147" customFormat="1" spans="1:9">
      <c r="A44" s="167"/>
      <c r="B44" s="168"/>
      <c r="C44" s="155" t="s">
        <v>58</v>
      </c>
      <c r="D44" s="100" t="s">
        <v>359</v>
      </c>
      <c r="E44" s="100" t="s">
        <v>360</v>
      </c>
      <c r="F44" s="15" t="s">
        <v>50</v>
      </c>
      <c r="G44" s="15">
        <v>1</v>
      </c>
      <c r="H44" s="101">
        <v>960</v>
      </c>
      <c r="I44" s="171">
        <v>960</v>
      </c>
    </row>
    <row r="45" s="147" customFormat="1" ht="12.35" spans="1:9">
      <c r="A45" s="163" t="s">
        <v>361</v>
      </c>
      <c r="B45" s="163"/>
      <c r="C45" s="163"/>
      <c r="D45" s="163"/>
      <c r="E45" s="163"/>
      <c r="F45" s="163"/>
      <c r="G45" s="163"/>
      <c r="H45" s="164"/>
      <c r="I45" s="174"/>
    </row>
    <row r="46" s="147" customFormat="1" ht="197.65" spans="1:9">
      <c r="A46" s="153" t="s">
        <v>396</v>
      </c>
      <c r="B46" s="154" t="s">
        <v>654</v>
      </c>
      <c r="C46" s="155" t="s">
        <v>355</v>
      </c>
      <c r="D46" s="100" t="s">
        <v>489</v>
      </c>
      <c r="E46" s="100" t="s">
        <v>655</v>
      </c>
      <c r="F46" s="15" t="s">
        <v>33</v>
      </c>
      <c r="G46" s="15">
        <v>1</v>
      </c>
      <c r="H46" s="101">
        <v>8500</v>
      </c>
      <c r="I46" s="171">
        <v>8500</v>
      </c>
    </row>
    <row r="47" s="147" customFormat="1" ht="12.4" spans="1:9">
      <c r="A47" s="156"/>
      <c r="B47" s="157"/>
      <c r="C47" s="155"/>
      <c r="D47" s="100" t="s">
        <v>656</v>
      </c>
      <c r="E47" s="100" t="s">
        <v>657</v>
      </c>
      <c r="F47" s="15" t="s">
        <v>36</v>
      </c>
      <c r="G47" s="15">
        <v>1</v>
      </c>
      <c r="H47" s="158">
        <v>22000</v>
      </c>
      <c r="I47" s="172">
        <v>22000</v>
      </c>
    </row>
    <row r="48" s="147" customFormat="1" ht="12.4" spans="1:9">
      <c r="A48" s="156"/>
      <c r="B48" s="157"/>
      <c r="C48" s="155"/>
      <c r="D48" s="100" t="s">
        <v>371</v>
      </c>
      <c r="E48" s="100" t="s">
        <v>658</v>
      </c>
      <c r="F48" s="15" t="s">
        <v>36</v>
      </c>
      <c r="G48" s="15">
        <v>1</v>
      </c>
      <c r="H48" s="158">
        <v>13000</v>
      </c>
      <c r="I48" s="172">
        <v>13000</v>
      </c>
    </row>
    <row r="49" s="147" customFormat="1" ht="24.75" spans="1:9">
      <c r="A49" s="156"/>
      <c r="B49" s="157"/>
      <c r="C49" s="155" t="s">
        <v>47</v>
      </c>
      <c r="D49" s="159" t="s">
        <v>48</v>
      </c>
      <c r="E49" s="100" t="s">
        <v>659</v>
      </c>
      <c r="F49" s="15" t="s">
        <v>373</v>
      </c>
      <c r="G49" s="15">
        <v>90</v>
      </c>
      <c r="I49" s="173">
        <v>40500</v>
      </c>
    </row>
    <row r="50" s="147" customFormat="1" ht="12.4" spans="1:9">
      <c r="A50" s="156"/>
      <c r="B50" s="157"/>
      <c r="C50" s="155"/>
      <c r="D50" s="161"/>
      <c r="E50" s="100" t="s">
        <v>660</v>
      </c>
      <c r="F50" s="15" t="s">
        <v>36</v>
      </c>
      <c r="G50" s="15">
        <v>1</v>
      </c>
      <c r="I50" s="173">
        <v>12000</v>
      </c>
    </row>
    <row r="51" s="147" customFormat="1" spans="1:9">
      <c r="A51" s="167"/>
      <c r="B51" s="168"/>
      <c r="C51" s="155" t="s">
        <v>58</v>
      </c>
      <c r="D51" s="100" t="s">
        <v>359</v>
      </c>
      <c r="E51" s="100" t="s">
        <v>360</v>
      </c>
      <c r="F51" s="15" t="s">
        <v>50</v>
      </c>
      <c r="G51" s="15">
        <v>1</v>
      </c>
      <c r="H51" s="101">
        <v>1000</v>
      </c>
      <c r="I51" s="171">
        <v>1000</v>
      </c>
    </row>
    <row r="52" s="147" customFormat="1" ht="12.35" spans="1:9">
      <c r="A52" s="163" t="s">
        <v>361</v>
      </c>
      <c r="B52" s="163"/>
      <c r="C52" s="163"/>
      <c r="D52" s="163"/>
      <c r="E52" s="163"/>
      <c r="F52" s="163"/>
      <c r="G52" s="163"/>
      <c r="H52" s="164"/>
      <c r="I52" s="174"/>
    </row>
    <row r="53" s="147" customFormat="1" spans="1:9">
      <c r="A53" s="153" t="s">
        <v>403</v>
      </c>
      <c r="B53" s="154" t="s">
        <v>661</v>
      </c>
      <c r="C53" s="155" t="s">
        <v>355</v>
      </c>
      <c r="D53" s="100" t="s">
        <v>283</v>
      </c>
      <c r="E53" s="100" t="s">
        <v>513</v>
      </c>
      <c r="F53" s="15" t="s">
        <v>33</v>
      </c>
      <c r="G53" s="15">
        <v>2</v>
      </c>
      <c r="H53" s="101">
        <v>32000</v>
      </c>
      <c r="I53" s="171">
        <v>64000</v>
      </c>
    </row>
    <row r="54" s="147" customFormat="1" ht="74.25" spans="1:9">
      <c r="A54" s="156"/>
      <c r="B54" s="157"/>
      <c r="C54" s="155"/>
      <c r="D54" s="100" t="s">
        <v>127</v>
      </c>
      <c r="E54" s="100" t="s">
        <v>647</v>
      </c>
      <c r="F54" s="15" t="s">
        <v>33</v>
      </c>
      <c r="G54" s="15">
        <v>1</v>
      </c>
      <c r="H54" s="101">
        <v>6500</v>
      </c>
      <c r="I54" s="171">
        <v>6500</v>
      </c>
    </row>
    <row r="55" s="147" customFormat="1" ht="24.75" spans="1:9">
      <c r="A55" s="156"/>
      <c r="B55" s="157"/>
      <c r="C55" s="155"/>
      <c r="D55" s="100" t="s">
        <v>174</v>
      </c>
      <c r="E55" s="100" t="s">
        <v>577</v>
      </c>
      <c r="F55" s="15" t="s">
        <v>43</v>
      </c>
      <c r="G55" s="15">
        <v>2</v>
      </c>
      <c r="H55" s="101">
        <v>400</v>
      </c>
      <c r="I55" s="171">
        <v>800</v>
      </c>
    </row>
    <row r="56" s="147" customFormat="1" ht="86.65" spans="1:9">
      <c r="A56" s="156"/>
      <c r="B56" s="157"/>
      <c r="C56" s="155"/>
      <c r="D56" s="100" t="s">
        <v>307</v>
      </c>
      <c r="E56" s="100" t="s">
        <v>578</v>
      </c>
      <c r="F56" s="15" t="s">
        <v>33</v>
      </c>
      <c r="G56" s="15">
        <v>1</v>
      </c>
      <c r="H56" s="101">
        <v>3600</v>
      </c>
      <c r="I56" s="171">
        <v>3600</v>
      </c>
    </row>
    <row r="57" s="147" customFormat="1" ht="197.65" spans="1:9">
      <c r="A57" s="156"/>
      <c r="B57" s="157"/>
      <c r="C57" s="155"/>
      <c r="D57" s="100" t="s">
        <v>489</v>
      </c>
      <c r="E57" s="100" t="s">
        <v>662</v>
      </c>
      <c r="F57" s="15" t="s">
        <v>33</v>
      </c>
      <c r="G57" s="15">
        <v>1</v>
      </c>
      <c r="H57" s="101">
        <v>8500</v>
      </c>
      <c r="I57" s="171">
        <v>8500</v>
      </c>
    </row>
    <row r="58" s="147" customFormat="1" ht="37.15" spans="1:9">
      <c r="A58" s="156"/>
      <c r="B58" s="157"/>
      <c r="C58" s="155"/>
      <c r="D58" s="100" t="s">
        <v>663</v>
      </c>
      <c r="E58" s="100" t="s">
        <v>664</v>
      </c>
      <c r="F58" s="15" t="s">
        <v>36</v>
      </c>
      <c r="G58" s="15">
        <v>1</v>
      </c>
      <c r="H58" s="158">
        <v>100000</v>
      </c>
      <c r="I58" s="172">
        <v>100000</v>
      </c>
    </row>
    <row r="59" s="147" customFormat="1" spans="1:9">
      <c r="A59" s="156"/>
      <c r="B59" s="157"/>
      <c r="C59" s="155"/>
      <c r="D59" s="100" t="s">
        <v>665</v>
      </c>
      <c r="E59" s="100" t="s">
        <v>666</v>
      </c>
      <c r="F59" s="15" t="s">
        <v>36</v>
      </c>
      <c r="G59" s="15">
        <v>1</v>
      </c>
      <c r="H59" s="101">
        <v>24100</v>
      </c>
      <c r="I59" s="171">
        <v>24100</v>
      </c>
    </row>
    <row r="60" s="147" customFormat="1" ht="24.75" spans="1:9">
      <c r="A60" s="156"/>
      <c r="B60" s="157"/>
      <c r="C60" s="155"/>
      <c r="D60" s="100" t="s">
        <v>667</v>
      </c>
      <c r="E60" s="100" t="s">
        <v>668</v>
      </c>
      <c r="F60" s="15" t="s">
        <v>36</v>
      </c>
      <c r="G60" s="15">
        <v>1</v>
      </c>
      <c r="H60" s="158">
        <v>45000</v>
      </c>
      <c r="I60" s="172">
        <v>45000</v>
      </c>
    </row>
    <row r="61" s="147" customFormat="1" spans="1:9">
      <c r="A61" s="156"/>
      <c r="B61" s="157"/>
      <c r="C61" s="155"/>
      <c r="D61" s="100" t="s">
        <v>669</v>
      </c>
      <c r="E61" s="100" t="s">
        <v>670</v>
      </c>
      <c r="F61" s="15" t="s">
        <v>36</v>
      </c>
      <c r="G61" s="15">
        <v>1</v>
      </c>
      <c r="H61" s="101">
        <v>70000</v>
      </c>
      <c r="I61" s="171">
        <v>70000</v>
      </c>
    </row>
    <row r="62" s="147" customFormat="1" ht="24.75" spans="1:9">
      <c r="A62" s="156"/>
      <c r="B62" s="157"/>
      <c r="C62" s="155" t="s">
        <v>47</v>
      </c>
      <c r="D62" s="159" t="s">
        <v>48</v>
      </c>
      <c r="E62" s="100" t="s">
        <v>671</v>
      </c>
      <c r="F62" s="15" t="s">
        <v>373</v>
      </c>
      <c r="G62" s="15">
        <v>90</v>
      </c>
      <c r="I62" s="173">
        <v>28800</v>
      </c>
    </row>
    <row r="63" s="147" customFormat="1" spans="1:9">
      <c r="A63" s="156"/>
      <c r="B63" s="157"/>
      <c r="C63" s="155"/>
      <c r="D63" s="161"/>
      <c r="E63" s="100" t="s">
        <v>672</v>
      </c>
      <c r="F63" s="15" t="s">
        <v>373</v>
      </c>
      <c r="G63" s="15">
        <v>90</v>
      </c>
      <c r="I63" s="175">
        <v>4200</v>
      </c>
    </row>
    <row r="64" s="147" customFormat="1" spans="1:9">
      <c r="A64" s="167"/>
      <c r="B64" s="168"/>
      <c r="C64" s="155" t="s">
        <v>58</v>
      </c>
      <c r="D64" s="100" t="s">
        <v>359</v>
      </c>
      <c r="E64" s="100" t="s">
        <v>360</v>
      </c>
      <c r="F64" s="15" t="s">
        <v>50</v>
      </c>
      <c r="G64" s="15">
        <v>1</v>
      </c>
      <c r="H64" s="101">
        <v>960</v>
      </c>
      <c r="I64" s="171">
        <v>960</v>
      </c>
    </row>
    <row r="65" s="147" customFormat="1" ht="12.35" spans="1:9">
      <c r="A65" s="163" t="s">
        <v>361</v>
      </c>
      <c r="B65" s="163"/>
      <c r="C65" s="163"/>
      <c r="D65" s="163"/>
      <c r="E65" s="163"/>
      <c r="F65" s="163"/>
      <c r="G65" s="163"/>
      <c r="H65" s="164"/>
      <c r="I65" s="174"/>
    </row>
    <row r="66" s="147" customFormat="1" ht="197.65" spans="1:9">
      <c r="A66" s="153" t="s">
        <v>409</v>
      </c>
      <c r="B66" s="154" t="s">
        <v>673</v>
      </c>
      <c r="C66" s="155" t="s">
        <v>355</v>
      </c>
      <c r="D66" s="100" t="s">
        <v>674</v>
      </c>
      <c r="E66" s="100" t="s">
        <v>675</v>
      </c>
      <c r="F66" s="15" t="s">
        <v>33</v>
      </c>
      <c r="G66" s="15">
        <v>1</v>
      </c>
      <c r="H66" s="101">
        <v>18000</v>
      </c>
      <c r="I66" s="171">
        <v>18000</v>
      </c>
    </row>
    <row r="67" s="147" customFormat="1" spans="1:9">
      <c r="A67" s="156"/>
      <c r="B67" s="157"/>
      <c r="C67" s="155"/>
      <c r="D67" s="100" t="s">
        <v>676</v>
      </c>
      <c r="E67" s="100" t="s">
        <v>676</v>
      </c>
      <c r="F67" s="15" t="s">
        <v>36</v>
      </c>
      <c r="G67" s="15">
        <v>1</v>
      </c>
      <c r="H67" s="101">
        <v>2800</v>
      </c>
      <c r="I67" s="171">
        <v>2800</v>
      </c>
    </row>
    <row r="68" s="147" customFormat="1" ht="12.4" spans="1:9">
      <c r="A68" s="156"/>
      <c r="B68" s="157"/>
      <c r="C68" s="155"/>
      <c r="D68" s="100" t="s">
        <v>371</v>
      </c>
      <c r="E68" s="100" t="s">
        <v>371</v>
      </c>
      <c r="F68" s="15" t="s">
        <v>36</v>
      </c>
      <c r="G68" s="15">
        <v>1</v>
      </c>
      <c r="H68" s="158">
        <v>12000</v>
      </c>
      <c r="I68" s="172">
        <v>12000</v>
      </c>
    </row>
    <row r="69" s="147" customFormat="1" ht="12.4" spans="1:9">
      <c r="A69" s="156"/>
      <c r="B69" s="157"/>
      <c r="C69" s="155" t="s">
        <v>47</v>
      </c>
      <c r="D69" s="159" t="s">
        <v>48</v>
      </c>
      <c r="E69" s="100" t="s">
        <v>677</v>
      </c>
      <c r="F69" s="15" t="s">
        <v>36</v>
      </c>
      <c r="G69" s="15">
        <v>1</v>
      </c>
      <c r="I69" s="172">
        <v>8000</v>
      </c>
    </row>
    <row r="70" s="147" customFormat="1" ht="12.4" spans="1:9">
      <c r="A70" s="156"/>
      <c r="B70" s="157"/>
      <c r="C70" s="155"/>
      <c r="D70" s="161"/>
      <c r="E70" s="100" t="s">
        <v>678</v>
      </c>
      <c r="F70" s="15" t="s">
        <v>36</v>
      </c>
      <c r="G70" s="15">
        <v>1</v>
      </c>
      <c r="I70" s="172">
        <v>26200</v>
      </c>
    </row>
    <row r="71" s="147" customFormat="1" spans="1:9">
      <c r="A71" s="167"/>
      <c r="B71" s="168"/>
      <c r="C71" s="155" t="s">
        <v>58</v>
      </c>
      <c r="D71" s="100" t="s">
        <v>359</v>
      </c>
      <c r="E71" s="100" t="s">
        <v>360</v>
      </c>
      <c r="F71" s="15" t="s">
        <v>50</v>
      </c>
      <c r="G71" s="15">
        <v>1</v>
      </c>
      <c r="H71" s="101">
        <v>960</v>
      </c>
      <c r="I71" s="171">
        <v>960</v>
      </c>
    </row>
    <row r="72" s="147" customFormat="1" ht="12.35" spans="1:9">
      <c r="A72" s="163" t="s">
        <v>361</v>
      </c>
      <c r="B72" s="163"/>
      <c r="C72" s="163"/>
      <c r="D72" s="163"/>
      <c r="E72" s="163"/>
      <c r="F72" s="163"/>
      <c r="G72" s="163"/>
      <c r="H72" s="164"/>
      <c r="I72" s="174"/>
    </row>
    <row r="73" s="147" customFormat="1" ht="197.65" spans="1:9">
      <c r="A73" s="153" t="s">
        <v>416</v>
      </c>
      <c r="B73" s="154" t="s">
        <v>679</v>
      </c>
      <c r="C73" s="155" t="s">
        <v>355</v>
      </c>
      <c r="D73" s="100" t="s">
        <v>489</v>
      </c>
      <c r="E73" s="100" t="s">
        <v>680</v>
      </c>
      <c r="F73" s="15" t="s">
        <v>33</v>
      </c>
      <c r="G73" s="15">
        <v>1</v>
      </c>
      <c r="H73" s="101">
        <v>8500</v>
      </c>
      <c r="I73" s="171">
        <v>8500</v>
      </c>
    </row>
    <row r="74" s="147" customFormat="1" ht="210" spans="1:9">
      <c r="A74" s="156"/>
      <c r="B74" s="157"/>
      <c r="C74" s="155"/>
      <c r="D74" s="100" t="s">
        <v>514</v>
      </c>
      <c r="E74" s="100" t="s">
        <v>681</v>
      </c>
      <c r="F74" s="15" t="s">
        <v>33</v>
      </c>
      <c r="G74" s="15">
        <v>1</v>
      </c>
      <c r="H74" s="101">
        <v>3500</v>
      </c>
      <c r="I74" s="171">
        <v>3500</v>
      </c>
    </row>
    <row r="75" s="147" customFormat="1" ht="12.4" spans="1:9">
      <c r="A75" s="156"/>
      <c r="B75" s="157"/>
      <c r="C75" s="155"/>
      <c r="D75" s="100" t="s">
        <v>682</v>
      </c>
      <c r="E75" s="100" t="s">
        <v>683</v>
      </c>
      <c r="F75" s="15" t="s">
        <v>36</v>
      </c>
      <c r="G75" s="15">
        <v>2</v>
      </c>
      <c r="H75" s="158">
        <v>2500</v>
      </c>
      <c r="I75" s="172">
        <v>5000</v>
      </c>
    </row>
    <row r="76" s="147" customFormat="1" ht="12.4" spans="1:9">
      <c r="A76" s="156"/>
      <c r="B76" s="157"/>
      <c r="C76" s="155"/>
      <c r="D76" s="100" t="s">
        <v>684</v>
      </c>
      <c r="E76" s="100" t="s">
        <v>685</v>
      </c>
      <c r="F76" s="15" t="s">
        <v>36</v>
      </c>
      <c r="G76" s="15">
        <v>1</v>
      </c>
      <c r="H76" s="158">
        <v>30750</v>
      </c>
      <c r="I76" s="172">
        <v>30750</v>
      </c>
    </row>
    <row r="77" s="147" customFormat="1" ht="12.4" spans="1:9">
      <c r="A77" s="156"/>
      <c r="B77" s="157"/>
      <c r="C77" s="155"/>
      <c r="D77" s="100" t="s">
        <v>357</v>
      </c>
      <c r="E77" s="100" t="s">
        <v>358</v>
      </c>
      <c r="F77" s="15" t="s">
        <v>642</v>
      </c>
      <c r="G77" s="15">
        <v>15</v>
      </c>
      <c r="H77" s="158">
        <v>140</v>
      </c>
      <c r="I77" s="172">
        <v>2100</v>
      </c>
    </row>
    <row r="78" s="147" customFormat="1" ht="12.4" spans="1:9">
      <c r="A78" s="156"/>
      <c r="B78" s="157"/>
      <c r="C78" s="155" t="s">
        <v>47</v>
      </c>
      <c r="D78" s="159" t="s">
        <v>48</v>
      </c>
      <c r="E78" s="100" t="s">
        <v>521</v>
      </c>
      <c r="F78" s="15" t="s">
        <v>36</v>
      </c>
      <c r="G78" s="15">
        <v>1</v>
      </c>
      <c r="I78" s="173">
        <v>6500</v>
      </c>
    </row>
    <row r="79" s="147" customFormat="1" ht="12.4" spans="1:9">
      <c r="A79" s="156"/>
      <c r="B79" s="157"/>
      <c r="C79" s="155"/>
      <c r="D79" s="160"/>
      <c r="E79" s="100" t="s">
        <v>686</v>
      </c>
      <c r="F79" s="15" t="s">
        <v>36</v>
      </c>
      <c r="G79" s="15">
        <v>1</v>
      </c>
      <c r="I79" s="173">
        <v>8000</v>
      </c>
    </row>
    <row r="80" s="147" customFormat="1" ht="24.75" spans="1:9">
      <c r="A80" s="156"/>
      <c r="B80" s="157"/>
      <c r="C80" s="155"/>
      <c r="D80" s="160"/>
      <c r="E80" s="100" t="s">
        <v>687</v>
      </c>
      <c r="F80" s="15" t="s">
        <v>373</v>
      </c>
      <c r="G80" s="15">
        <v>90</v>
      </c>
      <c r="I80" s="173">
        <v>31500</v>
      </c>
    </row>
    <row r="81" s="147" customFormat="1" ht="12.4" spans="1:9">
      <c r="A81" s="156"/>
      <c r="B81" s="157"/>
      <c r="C81" s="155"/>
      <c r="D81" s="161"/>
      <c r="E81" s="100" t="s">
        <v>688</v>
      </c>
      <c r="F81" s="15" t="s">
        <v>36</v>
      </c>
      <c r="G81" s="15">
        <v>1</v>
      </c>
      <c r="I81" s="173">
        <v>8000</v>
      </c>
    </row>
    <row r="82" s="147" customFormat="1" spans="1:9">
      <c r="A82" s="167"/>
      <c r="B82" s="168"/>
      <c r="C82" s="155" t="s">
        <v>58</v>
      </c>
      <c r="D82" s="100" t="s">
        <v>359</v>
      </c>
      <c r="E82" s="100" t="s">
        <v>360</v>
      </c>
      <c r="F82" s="15" t="s">
        <v>50</v>
      </c>
      <c r="G82" s="15">
        <v>1</v>
      </c>
      <c r="H82" s="101">
        <v>960</v>
      </c>
      <c r="I82" s="171">
        <v>960</v>
      </c>
    </row>
    <row r="83" s="147" customFormat="1" ht="12.35" spans="1:9">
      <c r="A83" s="163" t="s">
        <v>361</v>
      </c>
      <c r="B83" s="163"/>
      <c r="C83" s="163"/>
      <c r="D83" s="163"/>
      <c r="E83" s="163"/>
      <c r="F83" s="163"/>
      <c r="G83" s="163"/>
      <c r="H83" s="164"/>
      <c r="I83" s="174"/>
    </row>
    <row r="84" s="147" customFormat="1" ht="210" spans="1:9">
      <c r="A84" s="153" t="s">
        <v>423</v>
      </c>
      <c r="B84" s="154" t="s">
        <v>689</v>
      </c>
      <c r="C84" s="155" t="s">
        <v>355</v>
      </c>
      <c r="D84" s="100" t="s">
        <v>690</v>
      </c>
      <c r="E84" s="100" t="s">
        <v>691</v>
      </c>
      <c r="F84" s="15" t="s">
        <v>33</v>
      </c>
      <c r="G84" s="15">
        <v>1</v>
      </c>
      <c r="H84" s="101">
        <v>9000</v>
      </c>
      <c r="I84" s="171">
        <v>9000</v>
      </c>
    </row>
    <row r="85" s="147" customFormat="1" ht="12.4" spans="1:9">
      <c r="A85" s="156"/>
      <c r="B85" s="157"/>
      <c r="C85" s="155"/>
      <c r="D85" s="100" t="s">
        <v>692</v>
      </c>
      <c r="E85" s="100" t="s">
        <v>693</v>
      </c>
      <c r="F85" s="15" t="s">
        <v>36</v>
      </c>
      <c r="G85" s="15">
        <v>1</v>
      </c>
      <c r="H85" s="158">
        <v>9800</v>
      </c>
      <c r="I85" s="172">
        <v>9800</v>
      </c>
    </row>
    <row r="86" s="147" customFormat="1" ht="12.4" spans="1:9">
      <c r="A86" s="156"/>
      <c r="B86" s="157"/>
      <c r="C86" s="155"/>
      <c r="D86" s="100" t="s">
        <v>694</v>
      </c>
      <c r="E86" s="100" t="s">
        <v>358</v>
      </c>
      <c r="F86" s="15" t="s">
        <v>36</v>
      </c>
      <c r="G86" s="15">
        <v>1</v>
      </c>
      <c r="H86" s="158">
        <v>2000</v>
      </c>
      <c r="I86" s="172">
        <v>2000</v>
      </c>
    </row>
    <row r="87" s="147" customFormat="1" ht="12.4" spans="1:9">
      <c r="A87" s="156"/>
      <c r="B87" s="157"/>
      <c r="C87" s="155" t="s">
        <v>47</v>
      </c>
      <c r="D87" s="159" t="s">
        <v>48</v>
      </c>
      <c r="E87" s="100" t="s">
        <v>521</v>
      </c>
      <c r="F87" s="15" t="s">
        <v>36</v>
      </c>
      <c r="G87" s="15">
        <v>1</v>
      </c>
      <c r="I87" s="173">
        <v>9000</v>
      </c>
    </row>
    <row r="88" s="147" customFormat="1" ht="12.4" spans="1:9">
      <c r="A88" s="156"/>
      <c r="B88" s="157"/>
      <c r="C88" s="155"/>
      <c r="D88" s="161"/>
      <c r="E88" s="100" t="s">
        <v>686</v>
      </c>
      <c r="F88" s="15" t="s">
        <v>36</v>
      </c>
      <c r="G88" s="15">
        <v>1</v>
      </c>
      <c r="I88" s="173">
        <v>10000</v>
      </c>
    </row>
    <row r="89" s="147" customFormat="1" spans="1:9">
      <c r="A89" s="167"/>
      <c r="B89" s="168"/>
      <c r="C89" s="155" t="s">
        <v>58</v>
      </c>
      <c r="D89" s="100" t="s">
        <v>359</v>
      </c>
      <c r="E89" s="100" t="s">
        <v>360</v>
      </c>
      <c r="F89" s="15" t="s">
        <v>50</v>
      </c>
      <c r="G89" s="15">
        <v>1</v>
      </c>
      <c r="H89" s="101">
        <v>960</v>
      </c>
      <c r="I89" s="171">
        <v>960</v>
      </c>
    </row>
    <row r="90" s="147" customFormat="1" ht="12.35" spans="1:9">
      <c r="A90" s="163" t="s">
        <v>361</v>
      </c>
      <c r="B90" s="163"/>
      <c r="C90" s="163"/>
      <c r="D90" s="163"/>
      <c r="E90" s="163"/>
      <c r="F90" s="163"/>
      <c r="G90" s="163"/>
      <c r="H90" s="164"/>
      <c r="I90" s="174"/>
    </row>
    <row r="91" s="147" customFormat="1" spans="1:9">
      <c r="A91" s="153" t="s">
        <v>425</v>
      </c>
      <c r="B91" s="154" t="s">
        <v>695</v>
      </c>
      <c r="C91" s="162" t="s">
        <v>355</v>
      </c>
      <c r="D91" s="100" t="s">
        <v>696</v>
      </c>
      <c r="E91" s="100" t="s">
        <v>697</v>
      </c>
      <c r="F91" s="15" t="s">
        <v>698</v>
      </c>
      <c r="G91" s="15">
        <v>5</v>
      </c>
      <c r="H91" s="101">
        <v>12000</v>
      </c>
      <c r="I91" s="171">
        <v>60000</v>
      </c>
    </row>
    <row r="92" s="147" customFormat="1" ht="12.4" spans="1:9">
      <c r="A92" s="156"/>
      <c r="B92" s="157"/>
      <c r="C92" s="176"/>
      <c r="D92" s="100" t="s">
        <v>388</v>
      </c>
      <c r="E92" s="100" t="s">
        <v>693</v>
      </c>
      <c r="F92" s="15" t="s">
        <v>36</v>
      </c>
      <c r="G92" s="15">
        <v>1</v>
      </c>
      <c r="H92" s="158">
        <v>11000</v>
      </c>
      <c r="I92" s="172">
        <v>11000</v>
      </c>
    </row>
    <row r="93" s="147" customFormat="1" ht="12.4" spans="1:9">
      <c r="A93" s="156"/>
      <c r="B93" s="157"/>
      <c r="C93" s="176"/>
      <c r="D93" s="100" t="s">
        <v>357</v>
      </c>
      <c r="E93" s="100" t="s">
        <v>358</v>
      </c>
      <c r="F93" s="15" t="s">
        <v>36</v>
      </c>
      <c r="G93" s="15">
        <v>1</v>
      </c>
      <c r="H93" s="158">
        <v>2000</v>
      </c>
      <c r="I93" s="172">
        <v>2000</v>
      </c>
    </row>
    <row r="94" s="147" customFormat="1" spans="1:9">
      <c r="A94" s="167"/>
      <c r="B94" s="168"/>
      <c r="C94" s="155" t="s">
        <v>58</v>
      </c>
      <c r="D94" s="100" t="s">
        <v>359</v>
      </c>
      <c r="E94" s="100" t="s">
        <v>360</v>
      </c>
      <c r="F94" s="15" t="s">
        <v>50</v>
      </c>
      <c r="G94" s="15">
        <v>1</v>
      </c>
      <c r="H94" s="101">
        <v>960</v>
      </c>
      <c r="I94" s="171">
        <v>960</v>
      </c>
    </row>
    <row r="95" s="147" customFormat="1" ht="12.35" spans="1:9">
      <c r="A95" s="163" t="s">
        <v>361</v>
      </c>
      <c r="B95" s="163"/>
      <c r="C95" s="163"/>
      <c r="D95" s="163"/>
      <c r="E95" s="163"/>
      <c r="F95" s="163"/>
      <c r="G95" s="163"/>
      <c r="H95" s="164"/>
      <c r="I95" s="174"/>
    </row>
    <row r="96" s="147" customFormat="1" spans="1:9">
      <c r="A96" s="153" t="s">
        <v>429</v>
      </c>
      <c r="B96" s="154" t="s">
        <v>699</v>
      </c>
      <c r="C96" s="162" t="s">
        <v>355</v>
      </c>
      <c r="D96" s="100" t="s">
        <v>700</v>
      </c>
      <c r="E96" s="100" t="s">
        <v>701</v>
      </c>
      <c r="F96" s="15" t="s">
        <v>698</v>
      </c>
      <c r="G96" s="15">
        <v>1</v>
      </c>
      <c r="H96" s="101">
        <v>104000</v>
      </c>
      <c r="I96" s="171">
        <v>104000</v>
      </c>
    </row>
    <row r="97" s="147" customFormat="1" ht="12.4" spans="1:9">
      <c r="A97" s="156"/>
      <c r="B97" s="157"/>
      <c r="C97" s="176"/>
      <c r="D97" s="100" t="s">
        <v>600</v>
      </c>
      <c r="E97" s="100" t="s">
        <v>702</v>
      </c>
      <c r="F97" s="15" t="s">
        <v>36</v>
      </c>
      <c r="G97" s="15">
        <v>1</v>
      </c>
      <c r="H97" s="158">
        <v>18000</v>
      </c>
      <c r="I97" s="172">
        <v>18000</v>
      </c>
    </row>
    <row r="98" s="147" customFormat="1" spans="1:9">
      <c r="A98" s="167"/>
      <c r="B98" s="168"/>
      <c r="C98" s="155" t="s">
        <v>58</v>
      </c>
      <c r="D98" s="100" t="s">
        <v>359</v>
      </c>
      <c r="E98" s="100" t="s">
        <v>360</v>
      </c>
      <c r="F98" s="15" t="s">
        <v>50</v>
      </c>
      <c r="G98" s="15">
        <v>1</v>
      </c>
      <c r="H98" s="101">
        <v>960</v>
      </c>
      <c r="I98" s="171">
        <v>960</v>
      </c>
    </row>
    <row r="99" s="147" customFormat="1" ht="12.35" spans="1:9">
      <c r="A99" s="163" t="s">
        <v>361</v>
      </c>
      <c r="B99" s="163"/>
      <c r="C99" s="163"/>
      <c r="D99" s="163"/>
      <c r="E99" s="163"/>
      <c r="F99" s="163"/>
      <c r="G99" s="163"/>
      <c r="H99" s="164"/>
      <c r="I99" s="174"/>
    </row>
    <row r="100" s="147" customFormat="1" spans="1:9">
      <c r="A100" s="153" t="s">
        <v>434</v>
      </c>
      <c r="B100" s="154" t="s">
        <v>703</v>
      </c>
      <c r="C100" s="162" t="s">
        <v>355</v>
      </c>
      <c r="D100" s="100" t="s">
        <v>704</v>
      </c>
      <c r="E100" s="100" t="s">
        <v>705</v>
      </c>
      <c r="F100" s="15" t="s">
        <v>698</v>
      </c>
      <c r="G100" s="15">
        <v>1</v>
      </c>
      <c r="H100" s="101">
        <v>80000</v>
      </c>
      <c r="I100" s="171">
        <v>80000</v>
      </c>
    </row>
    <row r="101" s="147" customFormat="1" ht="12.4" spans="1:9">
      <c r="A101" s="156"/>
      <c r="B101" s="157"/>
      <c r="C101" s="176"/>
      <c r="D101" s="100" t="s">
        <v>600</v>
      </c>
      <c r="E101" s="100" t="s">
        <v>702</v>
      </c>
      <c r="F101" s="15" t="s">
        <v>36</v>
      </c>
      <c r="G101" s="15">
        <v>1</v>
      </c>
      <c r="H101" s="158">
        <v>25000</v>
      </c>
      <c r="I101" s="172">
        <v>25000</v>
      </c>
    </row>
    <row r="102" s="147" customFormat="1" spans="1:9">
      <c r="A102" s="167"/>
      <c r="B102" s="168"/>
      <c r="C102" s="155" t="s">
        <v>58</v>
      </c>
      <c r="D102" s="100" t="s">
        <v>359</v>
      </c>
      <c r="E102" s="100" t="s">
        <v>360</v>
      </c>
      <c r="F102" s="15" t="s">
        <v>50</v>
      </c>
      <c r="G102" s="15">
        <v>1</v>
      </c>
      <c r="H102" s="101">
        <v>960</v>
      </c>
      <c r="I102" s="171">
        <v>960</v>
      </c>
    </row>
    <row r="103" s="147" customFormat="1" ht="12.35" spans="1:9">
      <c r="A103" s="177" t="s">
        <v>361</v>
      </c>
      <c r="B103" s="177"/>
      <c r="C103" s="177"/>
      <c r="D103" s="177"/>
      <c r="E103" s="177"/>
      <c r="F103" s="177"/>
      <c r="G103" s="177"/>
      <c r="H103" s="164"/>
      <c r="I103" s="174"/>
    </row>
    <row r="104" s="147" customFormat="1" ht="12.4" spans="1:9">
      <c r="A104" s="153" t="s">
        <v>438</v>
      </c>
      <c r="B104" s="178" t="s">
        <v>706</v>
      </c>
      <c r="C104" s="155" t="s">
        <v>355</v>
      </c>
      <c r="D104" s="100" t="s">
        <v>707</v>
      </c>
      <c r="E104" s="100" t="s">
        <v>708</v>
      </c>
      <c r="F104" s="15" t="s">
        <v>36</v>
      </c>
      <c r="G104" s="15">
        <v>6</v>
      </c>
      <c r="H104" s="158">
        <v>11000</v>
      </c>
      <c r="I104" s="172">
        <v>66000</v>
      </c>
    </row>
    <row r="105" s="147" customFormat="1" spans="1:9">
      <c r="A105" s="156"/>
      <c r="B105" s="178"/>
      <c r="C105" s="155"/>
      <c r="D105" s="100" t="s">
        <v>709</v>
      </c>
      <c r="E105" s="100" t="s">
        <v>710</v>
      </c>
      <c r="F105" s="15" t="s">
        <v>36</v>
      </c>
      <c r="G105" s="15">
        <v>1</v>
      </c>
      <c r="H105" s="101">
        <v>0</v>
      </c>
      <c r="I105" s="171">
        <v>0</v>
      </c>
    </row>
    <row r="106" s="147" customFormat="1" ht="12.4" spans="1:9">
      <c r="A106" s="167"/>
      <c r="B106" s="178"/>
      <c r="C106" s="155"/>
      <c r="D106" s="100" t="s">
        <v>600</v>
      </c>
      <c r="E106" s="100" t="s">
        <v>693</v>
      </c>
      <c r="F106" s="15" t="s">
        <v>36</v>
      </c>
      <c r="G106" s="15">
        <v>6</v>
      </c>
      <c r="H106" s="158">
        <v>2500</v>
      </c>
      <c r="I106" s="172">
        <v>15000</v>
      </c>
    </row>
    <row r="107" s="147" customFormat="1" ht="12.35" spans="1:9">
      <c r="A107" s="177" t="s">
        <v>361</v>
      </c>
      <c r="B107" s="177"/>
      <c r="C107" s="177"/>
      <c r="D107" s="177"/>
      <c r="E107" s="177"/>
      <c r="F107" s="177"/>
      <c r="G107" s="177"/>
      <c r="H107" s="164"/>
      <c r="I107" s="174"/>
    </row>
    <row r="108" s="147" customFormat="1" ht="12.4" spans="1:9">
      <c r="A108" s="153" t="s">
        <v>444</v>
      </c>
      <c r="B108" s="154" t="s">
        <v>711</v>
      </c>
      <c r="C108" s="162" t="s">
        <v>355</v>
      </c>
      <c r="D108" s="100" t="s">
        <v>631</v>
      </c>
      <c r="E108" s="100" t="s">
        <v>632</v>
      </c>
      <c r="F108" s="15" t="s">
        <v>36</v>
      </c>
      <c r="G108" s="15">
        <v>1</v>
      </c>
      <c r="H108" s="158">
        <v>15000</v>
      </c>
      <c r="I108" s="172">
        <v>15000</v>
      </c>
    </row>
    <row r="109" s="147" customFormat="1" ht="12.4" spans="1:9">
      <c r="A109" s="156"/>
      <c r="B109" s="157"/>
      <c r="C109" s="176"/>
      <c r="D109" s="100" t="s">
        <v>600</v>
      </c>
      <c r="E109" s="100" t="s">
        <v>712</v>
      </c>
      <c r="F109" s="15" t="s">
        <v>81</v>
      </c>
      <c r="G109" s="15">
        <v>2</v>
      </c>
      <c r="H109" s="158">
        <v>3000</v>
      </c>
      <c r="I109" s="172">
        <v>6000</v>
      </c>
    </row>
    <row r="110" s="147" customFormat="1" ht="12.4" spans="1:9">
      <c r="A110" s="156"/>
      <c r="B110" s="157"/>
      <c r="C110" s="176"/>
      <c r="D110" s="100" t="s">
        <v>600</v>
      </c>
      <c r="E110" s="100" t="s">
        <v>713</v>
      </c>
      <c r="F110" s="15" t="s">
        <v>36</v>
      </c>
      <c r="G110" s="15">
        <v>3</v>
      </c>
      <c r="H110" s="158">
        <v>3000</v>
      </c>
      <c r="I110" s="172">
        <v>9000</v>
      </c>
    </row>
    <row r="111" s="147" customFormat="1" spans="1:9">
      <c r="A111" s="156"/>
      <c r="B111" s="157"/>
      <c r="C111" s="176"/>
      <c r="D111" s="100" t="s">
        <v>714</v>
      </c>
      <c r="E111" s="100" t="s">
        <v>714</v>
      </c>
      <c r="F111" s="15" t="s">
        <v>36</v>
      </c>
      <c r="G111" s="15">
        <v>2</v>
      </c>
      <c r="H111" s="101">
        <v>5500</v>
      </c>
      <c r="I111" s="171">
        <v>11000</v>
      </c>
    </row>
    <row r="112" s="147" customFormat="1" ht="24.75" spans="1:9">
      <c r="A112" s="167"/>
      <c r="B112" s="168"/>
      <c r="C112" s="165"/>
      <c r="D112" s="100" t="s">
        <v>715</v>
      </c>
      <c r="E112" s="100" t="s">
        <v>715</v>
      </c>
      <c r="F112" s="15" t="s">
        <v>36</v>
      </c>
      <c r="G112" s="15">
        <v>1</v>
      </c>
      <c r="H112" s="101">
        <v>52500</v>
      </c>
      <c r="I112" s="171">
        <v>52500</v>
      </c>
    </row>
    <row r="113" s="147" customFormat="1" ht="12.35" spans="1:9">
      <c r="A113" s="177" t="s">
        <v>361</v>
      </c>
      <c r="B113" s="177"/>
      <c r="C113" s="177"/>
      <c r="D113" s="177"/>
      <c r="E113" s="177"/>
      <c r="F113" s="177"/>
      <c r="G113" s="177"/>
      <c r="H113" s="164"/>
      <c r="I113" s="174"/>
    </row>
    <row r="114" s="147" customFormat="1" ht="12.4" spans="1:9">
      <c r="A114" s="153" t="s">
        <v>450</v>
      </c>
      <c r="B114" s="154" t="s">
        <v>716</v>
      </c>
      <c r="C114" s="162" t="s">
        <v>355</v>
      </c>
      <c r="D114" s="100" t="s">
        <v>600</v>
      </c>
      <c r="E114" s="100" t="s">
        <v>693</v>
      </c>
      <c r="F114" s="15" t="s">
        <v>36</v>
      </c>
      <c r="G114" s="15">
        <v>1</v>
      </c>
      <c r="H114" s="158">
        <v>12000</v>
      </c>
      <c r="I114" s="172">
        <v>12000</v>
      </c>
    </row>
    <row r="115" s="147" customFormat="1" spans="1:9">
      <c r="A115" s="156"/>
      <c r="B115" s="157"/>
      <c r="C115" s="176"/>
      <c r="D115" s="100" t="s">
        <v>717</v>
      </c>
      <c r="E115" s="100" t="s">
        <v>718</v>
      </c>
      <c r="F115" s="15" t="s">
        <v>36</v>
      </c>
      <c r="G115" s="15">
        <v>1</v>
      </c>
      <c r="H115" s="101">
        <v>40000</v>
      </c>
      <c r="I115" s="171">
        <v>40000</v>
      </c>
    </row>
    <row r="116" s="147" customFormat="1" spans="1:9">
      <c r="A116" s="167"/>
      <c r="B116" s="168"/>
      <c r="C116" s="165"/>
      <c r="D116" s="100" t="s">
        <v>536</v>
      </c>
      <c r="E116" s="100" t="s">
        <v>719</v>
      </c>
      <c r="F116" s="15" t="s">
        <v>36</v>
      </c>
      <c r="G116" s="15">
        <v>1</v>
      </c>
      <c r="H116" s="101">
        <v>15000</v>
      </c>
      <c r="I116" s="171">
        <v>15000</v>
      </c>
    </row>
    <row r="117" s="147" customFormat="1" ht="12.35" spans="1:9">
      <c r="A117" s="177" t="s">
        <v>361</v>
      </c>
      <c r="B117" s="177"/>
      <c r="C117" s="177"/>
      <c r="D117" s="177"/>
      <c r="E117" s="177"/>
      <c r="F117" s="177"/>
      <c r="G117" s="177"/>
      <c r="H117" s="164"/>
      <c r="I117" s="174"/>
    </row>
    <row r="118" s="147" customFormat="1" ht="210" spans="1:9">
      <c r="A118" s="153" t="s">
        <v>453</v>
      </c>
      <c r="B118" s="154" t="s">
        <v>720</v>
      </c>
      <c r="C118" s="155" t="s">
        <v>355</v>
      </c>
      <c r="D118" s="100" t="s">
        <v>721</v>
      </c>
      <c r="E118" s="100" t="s">
        <v>681</v>
      </c>
      <c r="F118" s="15" t="s">
        <v>33</v>
      </c>
      <c r="G118" s="15">
        <v>3</v>
      </c>
      <c r="H118" s="101">
        <v>3500</v>
      </c>
      <c r="I118" s="171">
        <v>10500</v>
      </c>
    </row>
    <row r="119" s="147" customFormat="1" ht="197.65" spans="1:9">
      <c r="A119" s="156"/>
      <c r="B119" s="157"/>
      <c r="C119" s="155"/>
      <c r="D119" s="100" t="s">
        <v>722</v>
      </c>
      <c r="E119" s="100" t="s">
        <v>723</v>
      </c>
      <c r="F119" s="15" t="s">
        <v>33</v>
      </c>
      <c r="G119" s="15">
        <v>1</v>
      </c>
      <c r="H119" s="101">
        <v>25000</v>
      </c>
      <c r="I119" s="171">
        <v>25000</v>
      </c>
    </row>
    <row r="120" s="147" customFormat="1" ht="12.4" spans="1:9">
      <c r="A120" s="156"/>
      <c r="B120" s="157"/>
      <c r="C120" s="155"/>
      <c r="D120" s="100" t="s">
        <v>724</v>
      </c>
      <c r="E120" s="100" t="s">
        <v>724</v>
      </c>
      <c r="F120" s="15" t="s">
        <v>36</v>
      </c>
      <c r="G120" s="15">
        <v>1</v>
      </c>
      <c r="H120" s="158">
        <v>30100</v>
      </c>
      <c r="I120" s="172">
        <v>30100</v>
      </c>
    </row>
    <row r="121" s="147" customFormat="1" ht="49.5" spans="1:9">
      <c r="A121" s="156"/>
      <c r="B121" s="157"/>
      <c r="C121" s="155"/>
      <c r="D121" s="100" t="s">
        <v>725</v>
      </c>
      <c r="E121" s="100" t="s">
        <v>726</v>
      </c>
      <c r="F121" s="15" t="s">
        <v>642</v>
      </c>
      <c r="G121" s="15">
        <v>15</v>
      </c>
      <c r="H121" s="101">
        <v>360</v>
      </c>
      <c r="I121" s="171">
        <v>5400</v>
      </c>
    </row>
    <row r="122" s="147" customFormat="1" ht="12.4" spans="1:9">
      <c r="A122" s="156"/>
      <c r="B122" s="157"/>
      <c r="C122" s="155"/>
      <c r="D122" s="100" t="s">
        <v>694</v>
      </c>
      <c r="E122" s="100" t="s">
        <v>358</v>
      </c>
      <c r="F122" s="15" t="s">
        <v>36</v>
      </c>
      <c r="G122" s="15">
        <v>1</v>
      </c>
      <c r="H122" s="158">
        <v>200</v>
      </c>
      <c r="I122" s="172">
        <v>200</v>
      </c>
    </row>
    <row r="123" s="147" customFormat="1" ht="12.4" spans="1:9">
      <c r="A123" s="156"/>
      <c r="B123" s="157"/>
      <c r="C123" s="155"/>
      <c r="D123" s="100" t="s">
        <v>600</v>
      </c>
      <c r="E123" s="100" t="s">
        <v>693</v>
      </c>
      <c r="F123" s="15" t="s">
        <v>36</v>
      </c>
      <c r="G123" s="15">
        <v>1</v>
      </c>
      <c r="H123" s="158">
        <v>15000</v>
      </c>
      <c r="I123" s="172">
        <v>15000</v>
      </c>
    </row>
    <row r="124" s="147" customFormat="1" ht="12.4" spans="1:9">
      <c r="A124" s="156"/>
      <c r="B124" s="157"/>
      <c r="C124" s="155" t="s">
        <v>47</v>
      </c>
      <c r="D124" s="159" t="s">
        <v>48</v>
      </c>
      <c r="E124" s="100" t="s">
        <v>521</v>
      </c>
      <c r="F124" s="15" t="s">
        <v>36</v>
      </c>
      <c r="G124" s="15">
        <v>3</v>
      </c>
      <c r="I124" s="173">
        <v>30000</v>
      </c>
    </row>
    <row r="125" s="147" customFormat="1" ht="12.4" spans="1:9">
      <c r="A125" s="156"/>
      <c r="B125" s="157"/>
      <c r="C125" s="155"/>
      <c r="D125" s="160"/>
      <c r="E125" s="100" t="s">
        <v>686</v>
      </c>
      <c r="F125" s="15" t="s">
        <v>36</v>
      </c>
      <c r="G125" s="15">
        <v>3</v>
      </c>
      <c r="I125" s="173">
        <v>36000</v>
      </c>
    </row>
    <row r="126" s="147" customFormat="1" ht="24.75" spans="1:9">
      <c r="A126" s="156"/>
      <c r="B126" s="157"/>
      <c r="C126" s="155"/>
      <c r="D126" s="161"/>
      <c r="E126" s="100" t="s">
        <v>687</v>
      </c>
      <c r="F126" s="15" t="s">
        <v>373</v>
      </c>
      <c r="G126" s="15">
        <v>90</v>
      </c>
      <c r="I126" s="173">
        <v>40500</v>
      </c>
    </row>
    <row r="127" s="147" customFormat="1" spans="1:9">
      <c r="A127" s="167"/>
      <c r="B127" s="168"/>
      <c r="C127" s="155" t="s">
        <v>58</v>
      </c>
      <c r="D127" s="100" t="s">
        <v>359</v>
      </c>
      <c r="E127" s="100" t="s">
        <v>360</v>
      </c>
      <c r="F127" s="15" t="s">
        <v>50</v>
      </c>
      <c r="G127" s="15">
        <v>1</v>
      </c>
      <c r="H127" s="101">
        <v>960</v>
      </c>
      <c r="I127" s="171">
        <v>960</v>
      </c>
    </row>
    <row r="128" s="147" customFormat="1" ht="12.35" spans="1:9">
      <c r="A128" s="163" t="s">
        <v>361</v>
      </c>
      <c r="B128" s="163"/>
      <c r="C128" s="163"/>
      <c r="D128" s="163"/>
      <c r="E128" s="163"/>
      <c r="F128" s="163"/>
      <c r="G128" s="163"/>
      <c r="H128" s="164"/>
      <c r="I128" s="174"/>
    </row>
    <row r="129" s="147" customFormat="1" ht="197.65" spans="1:9">
      <c r="A129" s="153" t="s">
        <v>458</v>
      </c>
      <c r="B129" s="154" t="s">
        <v>727</v>
      </c>
      <c r="C129" s="155" t="s">
        <v>355</v>
      </c>
      <c r="D129" s="100" t="s">
        <v>728</v>
      </c>
      <c r="E129" s="100" t="s">
        <v>729</v>
      </c>
      <c r="F129" s="15" t="s">
        <v>33</v>
      </c>
      <c r="G129" s="15">
        <v>1</v>
      </c>
      <c r="H129" s="101">
        <v>5000</v>
      </c>
      <c r="I129" s="171">
        <v>5000</v>
      </c>
    </row>
    <row r="130" s="147" customFormat="1" ht="12.4" spans="1:9">
      <c r="A130" s="156"/>
      <c r="B130" s="157"/>
      <c r="C130" s="155"/>
      <c r="D130" s="100" t="s">
        <v>730</v>
      </c>
      <c r="E130" s="100" t="s">
        <v>693</v>
      </c>
      <c r="F130" s="15" t="s">
        <v>36</v>
      </c>
      <c r="G130" s="15">
        <v>1</v>
      </c>
      <c r="H130" s="158">
        <v>13000</v>
      </c>
      <c r="I130" s="172">
        <v>13000</v>
      </c>
    </row>
    <row r="131" s="147" customFormat="1" ht="12.4" spans="1:9">
      <c r="A131" s="156"/>
      <c r="B131" s="157"/>
      <c r="C131" s="155"/>
      <c r="D131" s="100" t="s">
        <v>731</v>
      </c>
      <c r="E131" s="100" t="s">
        <v>732</v>
      </c>
      <c r="F131" s="15" t="s">
        <v>36</v>
      </c>
      <c r="G131" s="15">
        <v>1</v>
      </c>
      <c r="H131" s="158">
        <v>36000</v>
      </c>
      <c r="I131" s="172">
        <v>36000</v>
      </c>
    </row>
    <row r="132" s="147" customFormat="1" ht="24.75" spans="1:9">
      <c r="A132" s="156"/>
      <c r="B132" s="157"/>
      <c r="C132" s="155" t="s">
        <v>47</v>
      </c>
      <c r="D132" s="100" t="s">
        <v>48</v>
      </c>
      <c r="E132" s="100" t="s">
        <v>733</v>
      </c>
      <c r="F132" s="15" t="s">
        <v>373</v>
      </c>
      <c r="G132" s="15">
        <v>90</v>
      </c>
      <c r="I132" s="173">
        <v>36000</v>
      </c>
    </row>
    <row r="133" s="147" customFormat="1" spans="1:9">
      <c r="A133" s="167"/>
      <c r="B133" s="168"/>
      <c r="C133" s="155" t="s">
        <v>58</v>
      </c>
      <c r="D133" s="100" t="s">
        <v>359</v>
      </c>
      <c r="E133" s="100" t="s">
        <v>360</v>
      </c>
      <c r="F133" s="15" t="s">
        <v>50</v>
      </c>
      <c r="G133" s="15">
        <v>1</v>
      </c>
      <c r="H133" s="101">
        <v>960</v>
      </c>
      <c r="I133" s="171">
        <v>960</v>
      </c>
    </row>
    <row r="134" s="147" customFormat="1" ht="12.35" spans="1:9">
      <c r="A134" s="163" t="s">
        <v>361</v>
      </c>
      <c r="B134" s="163"/>
      <c r="C134" s="163"/>
      <c r="D134" s="163"/>
      <c r="E134" s="163"/>
      <c r="F134" s="163"/>
      <c r="G134" s="163"/>
      <c r="H134" s="164"/>
      <c r="I134" s="174"/>
    </row>
    <row r="135" s="147" customFormat="1" ht="197.65" spans="1:9">
      <c r="A135" s="153" t="s">
        <v>463</v>
      </c>
      <c r="B135" s="154" t="s">
        <v>734</v>
      </c>
      <c r="C135" s="155" t="s">
        <v>355</v>
      </c>
      <c r="D135" s="100" t="s">
        <v>489</v>
      </c>
      <c r="E135" s="100" t="s">
        <v>735</v>
      </c>
      <c r="F135" s="15" t="s">
        <v>33</v>
      </c>
      <c r="G135" s="15">
        <v>1</v>
      </c>
      <c r="H135" s="101">
        <v>8500</v>
      </c>
      <c r="I135" s="171">
        <v>8500</v>
      </c>
    </row>
    <row r="136" s="147" customFormat="1" ht="12.4" spans="1:9">
      <c r="A136" s="156"/>
      <c r="B136" s="157"/>
      <c r="C136" s="155"/>
      <c r="D136" s="100" t="s">
        <v>371</v>
      </c>
      <c r="E136" s="100" t="s">
        <v>736</v>
      </c>
      <c r="F136" s="15" t="s">
        <v>36</v>
      </c>
      <c r="G136" s="15">
        <v>1</v>
      </c>
      <c r="H136" s="158">
        <v>11500</v>
      </c>
      <c r="I136" s="172">
        <v>11500</v>
      </c>
    </row>
    <row r="137" s="147" customFormat="1" spans="1:9">
      <c r="A137" s="156"/>
      <c r="B137" s="157"/>
      <c r="C137" s="155"/>
      <c r="D137" s="100" t="s">
        <v>737</v>
      </c>
      <c r="E137" s="100" t="s">
        <v>738</v>
      </c>
      <c r="F137" s="15" t="s">
        <v>36</v>
      </c>
      <c r="G137" s="15">
        <v>1</v>
      </c>
      <c r="H137" s="101">
        <v>11200</v>
      </c>
      <c r="I137" s="171">
        <v>11200</v>
      </c>
    </row>
    <row r="138" s="147" customFormat="1" ht="24.75" spans="1:9">
      <c r="A138" s="156"/>
      <c r="B138" s="157"/>
      <c r="C138" s="155" t="s">
        <v>47</v>
      </c>
      <c r="D138" s="159" t="s">
        <v>48</v>
      </c>
      <c r="E138" s="100" t="s">
        <v>733</v>
      </c>
      <c r="F138" s="15" t="s">
        <v>36</v>
      </c>
      <c r="G138" s="15">
        <v>1</v>
      </c>
      <c r="I138" s="173">
        <v>21800</v>
      </c>
    </row>
    <row r="139" s="147" customFormat="1" ht="12.4" spans="1:9">
      <c r="A139" s="156"/>
      <c r="B139" s="157"/>
      <c r="C139" s="155"/>
      <c r="D139" s="161"/>
      <c r="E139" s="100" t="s">
        <v>739</v>
      </c>
      <c r="F139" s="15" t="s">
        <v>36</v>
      </c>
      <c r="G139" s="15">
        <v>1</v>
      </c>
      <c r="I139" s="173">
        <v>20000</v>
      </c>
    </row>
    <row r="140" s="147" customFormat="1" spans="1:9">
      <c r="A140" s="167"/>
      <c r="B140" s="157"/>
      <c r="C140" s="155" t="s">
        <v>58</v>
      </c>
      <c r="D140" s="100" t="s">
        <v>359</v>
      </c>
      <c r="E140" s="100" t="s">
        <v>360</v>
      </c>
      <c r="F140" s="15" t="s">
        <v>50</v>
      </c>
      <c r="G140" s="15">
        <v>1</v>
      </c>
      <c r="H140" s="101">
        <v>960</v>
      </c>
      <c r="I140" s="171">
        <v>960</v>
      </c>
    </row>
    <row r="141" s="147" customFormat="1" ht="12.35" spans="1:9">
      <c r="A141" s="163" t="s">
        <v>361</v>
      </c>
      <c r="B141" s="163"/>
      <c r="C141" s="163"/>
      <c r="D141" s="163"/>
      <c r="E141" s="163"/>
      <c r="F141" s="163"/>
      <c r="G141" s="163"/>
      <c r="H141" s="164"/>
      <c r="I141" s="174"/>
    </row>
    <row r="142" s="147" customFormat="1" ht="210" spans="1:9">
      <c r="A142" s="153" t="s">
        <v>472</v>
      </c>
      <c r="B142" s="154" t="s">
        <v>740</v>
      </c>
      <c r="C142" s="155" t="s">
        <v>355</v>
      </c>
      <c r="D142" s="100" t="s">
        <v>721</v>
      </c>
      <c r="E142" s="100" t="s">
        <v>681</v>
      </c>
      <c r="F142" s="15" t="s">
        <v>33</v>
      </c>
      <c r="G142" s="15">
        <v>1</v>
      </c>
      <c r="H142" s="101">
        <v>4500</v>
      </c>
      <c r="I142" s="171">
        <v>4500</v>
      </c>
    </row>
    <row r="143" s="147" customFormat="1" ht="197.65" spans="1:9">
      <c r="A143" s="156"/>
      <c r="B143" s="157"/>
      <c r="C143" s="155"/>
      <c r="D143" s="100" t="s">
        <v>722</v>
      </c>
      <c r="E143" s="100" t="s">
        <v>723</v>
      </c>
      <c r="F143" s="15" t="s">
        <v>33</v>
      </c>
      <c r="G143" s="15">
        <v>1</v>
      </c>
      <c r="H143" s="101">
        <v>20000</v>
      </c>
      <c r="I143" s="171">
        <v>20000</v>
      </c>
    </row>
    <row r="144" s="147" customFormat="1" ht="12.4" spans="1:9">
      <c r="A144" s="156"/>
      <c r="B144" s="157"/>
      <c r="C144" s="155"/>
      <c r="D144" s="100" t="s">
        <v>730</v>
      </c>
      <c r="E144" s="100" t="s">
        <v>693</v>
      </c>
      <c r="F144" s="15" t="s">
        <v>36</v>
      </c>
      <c r="G144" s="15">
        <v>1</v>
      </c>
      <c r="H144" s="158">
        <v>8000</v>
      </c>
      <c r="I144" s="172">
        <v>8000</v>
      </c>
    </row>
    <row r="145" s="147" customFormat="1" ht="12.4" spans="1:9">
      <c r="A145" s="156"/>
      <c r="B145" s="157"/>
      <c r="C145" s="155" t="s">
        <v>47</v>
      </c>
      <c r="D145" s="159" t="s">
        <v>48</v>
      </c>
      <c r="E145" s="100" t="s">
        <v>741</v>
      </c>
      <c r="F145" s="15" t="s">
        <v>36</v>
      </c>
      <c r="G145" s="15">
        <v>1</v>
      </c>
      <c r="I145" s="172">
        <v>15500</v>
      </c>
    </row>
    <row r="146" s="147" customFormat="1" ht="12.4" spans="1:9">
      <c r="A146" s="156"/>
      <c r="B146" s="157"/>
      <c r="C146" s="155"/>
      <c r="D146" s="161"/>
      <c r="E146" s="100" t="s">
        <v>651</v>
      </c>
      <c r="F146" s="15" t="s">
        <v>36</v>
      </c>
      <c r="G146" s="15">
        <v>1</v>
      </c>
      <c r="I146" s="172">
        <v>28000</v>
      </c>
    </row>
    <row r="147" s="147" customFormat="1" spans="1:9">
      <c r="A147" s="167"/>
      <c r="B147" s="168"/>
      <c r="C147" s="155" t="s">
        <v>58</v>
      </c>
      <c r="D147" s="100" t="s">
        <v>359</v>
      </c>
      <c r="E147" s="100" t="s">
        <v>360</v>
      </c>
      <c r="F147" s="15" t="s">
        <v>50</v>
      </c>
      <c r="G147" s="15">
        <v>1</v>
      </c>
      <c r="H147" s="101">
        <v>960</v>
      </c>
      <c r="I147" s="171">
        <v>960</v>
      </c>
    </row>
    <row r="148" s="147" customFormat="1" ht="12.35" spans="1:9">
      <c r="A148" s="163" t="s">
        <v>361</v>
      </c>
      <c r="B148" s="163"/>
      <c r="C148" s="163"/>
      <c r="D148" s="163"/>
      <c r="E148" s="163"/>
      <c r="F148" s="163"/>
      <c r="G148" s="163"/>
      <c r="H148" s="164"/>
      <c r="I148" s="174"/>
    </row>
    <row r="149" s="147" customFormat="1" ht="197.65" spans="1:9">
      <c r="A149" s="153" t="s">
        <v>477</v>
      </c>
      <c r="B149" s="154" t="s">
        <v>742</v>
      </c>
      <c r="C149" s="155" t="s">
        <v>355</v>
      </c>
      <c r="D149" s="100" t="s">
        <v>489</v>
      </c>
      <c r="E149" s="100" t="s">
        <v>662</v>
      </c>
      <c r="F149" s="15" t="s">
        <v>33</v>
      </c>
      <c r="G149" s="15">
        <v>1</v>
      </c>
      <c r="H149" s="101">
        <v>7500</v>
      </c>
      <c r="I149" s="171">
        <v>7500</v>
      </c>
    </row>
    <row r="150" s="147" customFormat="1" ht="12.4" spans="1:9">
      <c r="A150" s="156"/>
      <c r="B150" s="157"/>
      <c r="C150" s="155"/>
      <c r="D150" s="100" t="s">
        <v>257</v>
      </c>
      <c r="E150" s="100" t="s">
        <v>743</v>
      </c>
      <c r="F150" s="15" t="s">
        <v>36</v>
      </c>
      <c r="G150" s="15">
        <v>1</v>
      </c>
      <c r="H150" s="158">
        <v>14300</v>
      </c>
      <c r="I150" s="172">
        <v>14300</v>
      </c>
    </row>
    <row r="151" s="147" customFormat="1" ht="12.4" spans="1:9">
      <c r="A151" s="156"/>
      <c r="B151" s="157"/>
      <c r="C151" s="155"/>
      <c r="D151" s="100" t="s">
        <v>694</v>
      </c>
      <c r="E151" s="100" t="s">
        <v>358</v>
      </c>
      <c r="F151" s="15" t="s">
        <v>36</v>
      </c>
      <c r="G151" s="15">
        <v>1</v>
      </c>
      <c r="H151" s="158">
        <v>200</v>
      </c>
      <c r="I151" s="172">
        <v>200</v>
      </c>
    </row>
    <row r="152" s="147" customFormat="1" ht="12.4" spans="1:9">
      <c r="A152" s="156"/>
      <c r="B152" s="157"/>
      <c r="C152" s="155"/>
      <c r="D152" s="100" t="s">
        <v>744</v>
      </c>
      <c r="E152" s="100" t="s">
        <v>745</v>
      </c>
      <c r="F152" s="15" t="s">
        <v>36</v>
      </c>
      <c r="G152" s="15">
        <v>1</v>
      </c>
      <c r="H152" s="158">
        <v>10000</v>
      </c>
      <c r="I152" s="172">
        <v>10000</v>
      </c>
    </row>
    <row r="153" s="147" customFormat="1" ht="24.75" spans="1:9">
      <c r="A153" s="156"/>
      <c r="B153" s="157"/>
      <c r="C153" s="155" t="s">
        <v>47</v>
      </c>
      <c r="D153" s="100" t="s">
        <v>48</v>
      </c>
      <c r="E153" s="100" t="s">
        <v>659</v>
      </c>
      <c r="F153" s="15" t="s">
        <v>373</v>
      </c>
      <c r="G153" s="15">
        <v>90</v>
      </c>
      <c r="I153" s="173">
        <v>27000</v>
      </c>
    </row>
    <row r="154" s="147" customFormat="1" spans="1:9">
      <c r="A154" s="167"/>
      <c r="B154" s="168"/>
      <c r="C154" s="155" t="s">
        <v>58</v>
      </c>
      <c r="D154" s="100" t="s">
        <v>359</v>
      </c>
      <c r="E154" s="100" t="s">
        <v>360</v>
      </c>
      <c r="F154" s="15" t="s">
        <v>50</v>
      </c>
      <c r="G154" s="15">
        <v>1</v>
      </c>
      <c r="H154" s="101">
        <v>960</v>
      </c>
      <c r="I154" s="171">
        <v>960</v>
      </c>
    </row>
    <row r="155" s="147" customFormat="1" ht="12.35" spans="1:9">
      <c r="A155" s="163" t="s">
        <v>361</v>
      </c>
      <c r="B155" s="163"/>
      <c r="C155" s="163"/>
      <c r="D155" s="163"/>
      <c r="E155" s="163"/>
      <c r="F155" s="163"/>
      <c r="G155" s="163"/>
      <c r="H155" s="164"/>
      <c r="I155" s="174"/>
    </row>
    <row r="156" s="147" customFormat="1" ht="210" spans="1:9">
      <c r="A156" s="153" t="s">
        <v>481</v>
      </c>
      <c r="B156" s="154" t="s">
        <v>746</v>
      </c>
      <c r="C156" s="162" t="s">
        <v>355</v>
      </c>
      <c r="D156" s="100" t="s">
        <v>747</v>
      </c>
      <c r="E156" s="100" t="s">
        <v>748</v>
      </c>
      <c r="F156" s="15" t="s">
        <v>33</v>
      </c>
      <c r="G156" s="15">
        <v>1</v>
      </c>
      <c r="H156" s="101">
        <v>5000</v>
      </c>
      <c r="I156" s="171">
        <v>5000</v>
      </c>
    </row>
    <row r="157" s="147" customFormat="1" ht="12.4" spans="1:9">
      <c r="A157" s="156"/>
      <c r="B157" s="157"/>
      <c r="C157" s="176"/>
      <c r="D157" s="100" t="s">
        <v>749</v>
      </c>
      <c r="E157" s="100" t="s">
        <v>750</v>
      </c>
      <c r="F157" s="15" t="s">
        <v>81</v>
      </c>
      <c r="G157" s="15">
        <v>6</v>
      </c>
      <c r="H157" s="158">
        <v>3900</v>
      </c>
      <c r="I157" s="172">
        <v>23400</v>
      </c>
    </row>
    <row r="158" s="147" customFormat="1" ht="12.4" spans="1:9">
      <c r="A158" s="156"/>
      <c r="B158" s="157"/>
      <c r="C158" s="176"/>
      <c r="D158" s="100" t="s">
        <v>751</v>
      </c>
      <c r="E158" s="100" t="s">
        <v>736</v>
      </c>
      <c r="F158" s="15" t="s">
        <v>36</v>
      </c>
      <c r="G158" s="15">
        <v>1</v>
      </c>
      <c r="H158" s="158">
        <v>15000</v>
      </c>
      <c r="I158" s="172">
        <v>15000</v>
      </c>
    </row>
    <row r="159" s="147" customFormat="1" ht="12.4" spans="1:9">
      <c r="A159" s="156"/>
      <c r="B159" s="157"/>
      <c r="C159" s="155" t="s">
        <v>47</v>
      </c>
      <c r="D159" s="159" t="s">
        <v>48</v>
      </c>
      <c r="E159" s="100" t="s">
        <v>521</v>
      </c>
      <c r="F159" s="15" t="s">
        <v>36</v>
      </c>
      <c r="G159" s="15">
        <v>1</v>
      </c>
      <c r="I159" s="172">
        <v>10000</v>
      </c>
    </row>
    <row r="160" s="147" customFormat="1" ht="12.4" spans="1:9">
      <c r="A160" s="156"/>
      <c r="B160" s="157"/>
      <c r="C160" s="155"/>
      <c r="D160" s="161"/>
      <c r="E160" s="100" t="s">
        <v>686</v>
      </c>
      <c r="F160" s="15" t="s">
        <v>36</v>
      </c>
      <c r="G160" s="15">
        <v>1</v>
      </c>
      <c r="I160" s="172">
        <v>21000</v>
      </c>
    </row>
    <row r="161" s="147" customFormat="1" spans="1:9">
      <c r="A161" s="167"/>
      <c r="B161" s="168"/>
      <c r="C161" s="155" t="s">
        <v>58</v>
      </c>
      <c r="D161" s="100" t="s">
        <v>359</v>
      </c>
      <c r="E161" s="100" t="s">
        <v>360</v>
      </c>
      <c r="F161" s="15" t="s">
        <v>50</v>
      </c>
      <c r="G161" s="15">
        <v>1</v>
      </c>
      <c r="H161" s="101">
        <v>960</v>
      </c>
      <c r="I161" s="171">
        <v>960</v>
      </c>
    </row>
    <row r="162" s="147" customFormat="1" ht="12.35" spans="1:9">
      <c r="A162" s="163" t="s">
        <v>361</v>
      </c>
      <c r="B162" s="163"/>
      <c r="C162" s="163"/>
      <c r="D162" s="163"/>
      <c r="E162" s="163"/>
      <c r="F162" s="163"/>
      <c r="G162" s="163"/>
      <c r="H162" s="164"/>
      <c r="I162" s="174"/>
    </row>
    <row r="163" s="147" customFormat="1" ht="210" spans="1:9">
      <c r="A163" s="153" t="s">
        <v>487</v>
      </c>
      <c r="B163" s="154" t="s">
        <v>752</v>
      </c>
      <c r="C163" s="162" t="s">
        <v>355</v>
      </c>
      <c r="D163" s="100" t="s">
        <v>747</v>
      </c>
      <c r="E163" s="100" t="s">
        <v>748</v>
      </c>
      <c r="F163" s="15" t="s">
        <v>33</v>
      </c>
      <c r="G163" s="15">
        <v>1</v>
      </c>
      <c r="H163" s="101">
        <v>5000</v>
      </c>
      <c r="I163" s="171">
        <v>5000</v>
      </c>
    </row>
    <row r="164" s="147" customFormat="1" ht="12.4" spans="1:9">
      <c r="A164" s="156"/>
      <c r="B164" s="157"/>
      <c r="C164" s="176"/>
      <c r="D164" s="100" t="s">
        <v>749</v>
      </c>
      <c r="E164" s="100" t="s">
        <v>753</v>
      </c>
      <c r="F164" s="15" t="s">
        <v>81</v>
      </c>
      <c r="G164" s="15">
        <v>1</v>
      </c>
      <c r="H164" s="158">
        <v>4500</v>
      </c>
      <c r="I164" s="172">
        <v>4500</v>
      </c>
    </row>
    <row r="165" s="147" customFormat="1" ht="12.4" spans="1:9">
      <c r="A165" s="156"/>
      <c r="B165" s="157"/>
      <c r="C165" s="176"/>
      <c r="D165" s="100" t="s">
        <v>371</v>
      </c>
      <c r="E165" s="100" t="s">
        <v>736</v>
      </c>
      <c r="F165" s="15" t="s">
        <v>36</v>
      </c>
      <c r="G165" s="15">
        <v>1</v>
      </c>
      <c r="H165" s="158">
        <v>32000</v>
      </c>
      <c r="I165" s="172">
        <v>32000</v>
      </c>
    </row>
    <row r="166" s="147" customFormat="1" ht="12.4" spans="1:9">
      <c r="A166" s="156"/>
      <c r="B166" s="157"/>
      <c r="C166" s="155" t="s">
        <v>47</v>
      </c>
      <c r="D166" s="159" t="s">
        <v>48</v>
      </c>
      <c r="E166" s="100" t="s">
        <v>521</v>
      </c>
      <c r="F166" s="15" t="s">
        <v>36</v>
      </c>
      <c r="G166" s="15">
        <v>1</v>
      </c>
      <c r="I166" s="172">
        <v>10000</v>
      </c>
    </row>
    <row r="167" s="147" customFormat="1" ht="12.4" spans="1:9">
      <c r="A167" s="156"/>
      <c r="B167" s="157"/>
      <c r="C167" s="155"/>
      <c r="D167" s="161"/>
      <c r="E167" s="100" t="s">
        <v>686</v>
      </c>
      <c r="F167" s="15" t="s">
        <v>36</v>
      </c>
      <c r="G167" s="15">
        <v>1</v>
      </c>
      <c r="I167" s="172">
        <v>12000</v>
      </c>
    </row>
    <row r="168" s="147" customFormat="1" spans="1:9">
      <c r="A168" s="167"/>
      <c r="B168" s="168"/>
      <c r="C168" s="155" t="s">
        <v>58</v>
      </c>
      <c r="D168" s="100" t="s">
        <v>359</v>
      </c>
      <c r="E168" s="100" t="s">
        <v>360</v>
      </c>
      <c r="F168" s="15" t="s">
        <v>50</v>
      </c>
      <c r="G168" s="15">
        <v>1</v>
      </c>
      <c r="H168" s="101">
        <v>960</v>
      </c>
      <c r="I168" s="171">
        <v>960</v>
      </c>
    </row>
    <row r="169" s="147" customFormat="1" ht="12.35" spans="1:9">
      <c r="A169" s="163" t="s">
        <v>361</v>
      </c>
      <c r="B169" s="163"/>
      <c r="C169" s="163"/>
      <c r="D169" s="163"/>
      <c r="E169" s="163"/>
      <c r="F169" s="163"/>
      <c r="G169" s="163"/>
      <c r="H169" s="164"/>
      <c r="I169" s="174"/>
    </row>
    <row r="170" s="147" customFormat="1" ht="12.4" spans="1:9">
      <c r="A170" s="153" t="s">
        <v>495</v>
      </c>
      <c r="B170" s="154" t="s">
        <v>754</v>
      </c>
      <c r="C170" s="162" t="s">
        <v>355</v>
      </c>
      <c r="D170" s="100" t="s">
        <v>415</v>
      </c>
      <c r="E170" s="100" t="s">
        <v>755</v>
      </c>
      <c r="F170" s="15" t="s">
        <v>36</v>
      </c>
      <c r="G170" s="15">
        <v>1</v>
      </c>
      <c r="H170" s="158">
        <v>4500</v>
      </c>
      <c r="I170" s="172">
        <v>4500</v>
      </c>
    </row>
    <row r="171" s="147" customFormat="1" ht="12.4" spans="1:9">
      <c r="A171" s="156"/>
      <c r="B171" s="157"/>
      <c r="C171" s="176"/>
      <c r="D171" s="100" t="s">
        <v>756</v>
      </c>
      <c r="E171" s="100" t="s">
        <v>693</v>
      </c>
      <c r="F171" s="15" t="s">
        <v>36</v>
      </c>
      <c r="G171" s="15">
        <v>1</v>
      </c>
      <c r="H171" s="158">
        <v>8000</v>
      </c>
      <c r="I171" s="172">
        <v>8000</v>
      </c>
    </row>
    <row r="172" s="147" customFormat="1" ht="12.4" spans="1:9">
      <c r="A172" s="156"/>
      <c r="B172" s="157"/>
      <c r="C172" s="176"/>
      <c r="D172" s="100" t="s">
        <v>749</v>
      </c>
      <c r="E172" s="100" t="s">
        <v>757</v>
      </c>
      <c r="F172" s="15" t="s">
        <v>36</v>
      </c>
      <c r="G172" s="15">
        <v>3</v>
      </c>
      <c r="H172" s="158">
        <v>1000</v>
      </c>
      <c r="I172" s="172">
        <v>3000</v>
      </c>
    </row>
    <row r="173" s="147" customFormat="1" ht="210" spans="1:9">
      <c r="A173" s="156"/>
      <c r="B173" s="157"/>
      <c r="C173" s="176"/>
      <c r="D173" s="100" t="s">
        <v>721</v>
      </c>
      <c r="E173" s="100" t="s">
        <v>681</v>
      </c>
      <c r="F173" s="15" t="s">
        <v>33</v>
      </c>
      <c r="G173" s="15">
        <v>1</v>
      </c>
      <c r="H173" s="101">
        <v>3200</v>
      </c>
      <c r="I173" s="171">
        <v>3200</v>
      </c>
    </row>
    <row r="174" s="147" customFormat="1" spans="1:9">
      <c r="A174" s="156"/>
      <c r="B174" s="157"/>
      <c r="C174" s="176"/>
      <c r="D174" s="100" t="s">
        <v>758</v>
      </c>
      <c r="E174" s="100" t="s">
        <v>759</v>
      </c>
      <c r="F174" s="15" t="s">
        <v>36</v>
      </c>
      <c r="G174" s="15">
        <v>3</v>
      </c>
      <c r="H174" s="101">
        <v>820</v>
      </c>
      <c r="I174" s="171">
        <v>2460</v>
      </c>
    </row>
    <row r="175" s="147" customFormat="1" spans="1:9">
      <c r="A175" s="156"/>
      <c r="B175" s="157"/>
      <c r="C175" s="176"/>
      <c r="D175" s="100" t="s">
        <v>760</v>
      </c>
      <c r="E175" s="100" t="s">
        <v>761</v>
      </c>
      <c r="F175" s="15" t="s">
        <v>36</v>
      </c>
      <c r="G175" s="15">
        <v>1</v>
      </c>
      <c r="H175" s="101">
        <v>19400</v>
      </c>
      <c r="I175" s="171">
        <v>19400</v>
      </c>
    </row>
    <row r="176" s="147" customFormat="1" ht="12.4" spans="1:9">
      <c r="A176" s="156"/>
      <c r="B176" s="157"/>
      <c r="C176" s="155" t="s">
        <v>47</v>
      </c>
      <c r="D176" s="159" t="s">
        <v>48</v>
      </c>
      <c r="E176" s="100" t="s">
        <v>521</v>
      </c>
      <c r="F176" s="15" t="s">
        <v>36</v>
      </c>
      <c r="G176" s="15">
        <v>1</v>
      </c>
      <c r="I176" s="172">
        <v>10000</v>
      </c>
    </row>
    <row r="177" s="147" customFormat="1" ht="12.4" spans="1:9">
      <c r="A177" s="156"/>
      <c r="B177" s="157"/>
      <c r="C177" s="155"/>
      <c r="D177" s="161"/>
      <c r="E177" s="100" t="s">
        <v>686</v>
      </c>
      <c r="F177" s="15" t="s">
        <v>36</v>
      </c>
      <c r="G177" s="15">
        <v>1</v>
      </c>
      <c r="I177" s="172">
        <v>12000</v>
      </c>
    </row>
    <row r="178" s="147" customFormat="1" spans="1:9">
      <c r="A178" s="167"/>
      <c r="B178" s="168"/>
      <c r="C178" s="155" t="s">
        <v>58</v>
      </c>
      <c r="D178" s="100" t="s">
        <v>359</v>
      </c>
      <c r="E178" s="100" t="s">
        <v>360</v>
      </c>
      <c r="F178" s="15" t="s">
        <v>50</v>
      </c>
      <c r="G178" s="15">
        <v>1</v>
      </c>
      <c r="H178" s="101">
        <v>960</v>
      </c>
      <c r="I178" s="171">
        <v>960</v>
      </c>
    </row>
    <row r="179" s="147" customFormat="1" ht="12.35" spans="1:9">
      <c r="A179" s="163" t="s">
        <v>361</v>
      </c>
      <c r="B179" s="163"/>
      <c r="C179" s="163"/>
      <c r="D179" s="163"/>
      <c r="E179" s="163"/>
      <c r="F179" s="163"/>
      <c r="G179" s="163"/>
      <c r="H179" s="164"/>
      <c r="I179" s="174"/>
    </row>
    <row r="180" s="147" customFormat="1" ht="210" spans="1:9">
      <c r="A180" s="153" t="s">
        <v>501</v>
      </c>
      <c r="B180" s="154" t="s">
        <v>762</v>
      </c>
      <c r="C180" s="162" t="s">
        <v>355</v>
      </c>
      <c r="D180" s="100" t="s">
        <v>607</v>
      </c>
      <c r="E180" s="100" t="s">
        <v>763</v>
      </c>
      <c r="F180" s="15" t="s">
        <v>33</v>
      </c>
      <c r="G180" s="15">
        <v>1</v>
      </c>
      <c r="H180" s="101">
        <v>5500</v>
      </c>
      <c r="I180" s="171">
        <v>5500</v>
      </c>
    </row>
    <row r="181" s="147" customFormat="1" ht="12.4" spans="1:9">
      <c r="A181" s="156"/>
      <c r="B181" s="157"/>
      <c r="C181" s="176"/>
      <c r="D181" s="100" t="s">
        <v>756</v>
      </c>
      <c r="E181" s="100" t="s">
        <v>693</v>
      </c>
      <c r="F181" s="15" t="s">
        <v>36</v>
      </c>
      <c r="G181" s="15">
        <v>1</v>
      </c>
      <c r="H181" s="158">
        <v>12000</v>
      </c>
      <c r="I181" s="172">
        <v>12000</v>
      </c>
    </row>
    <row r="182" s="147" customFormat="1" ht="12.4" spans="1:9">
      <c r="A182" s="156"/>
      <c r="B182" s="157"/>
      <c r="C182" s="176"/>
      <c r="D182" s="100" t="s">
        <v>749</v>
      </c>
      <c r="E182" s="100" t="s">
        <v>764</v>
      </c>
      <c r="F182" s="15" t="s">
        <v>36</v>
      </c>
      <c r="G182" s="15">
        <v>1</v>
      </c>
      <c r="H182" s="158">
        <v>7800</v>
      </c>
      <c r="I182" s="172">
        <v>7800</v>
      </c>
    </row>
    <row r="183" s="147" customFormat="1" ht="12.4" spans="1:9">
      <c r="A183" s="156"/>
      <c r="B183" s="157"/>
      <c r="C183" s="176"/>
      <c r="D183" s="100" t="s">
        <v>357</v>
      </c>
      <c r="E183" s="100" t="s">
        <v>358</v>
      </c>
      <c r="F183" s="15" t="s">
        <v>36</v>
      </c>
      <c r="G183" s="15">
        <v>1</v>
      </c>
      <c r="H183" s="158">
        <v>200</v>
      </c>
      <c r="I183" s="172">
        <v>200</v>
      </c>
    </row>
    <row r="184" s="147" customFormat="1" ht="12.4" spans="1:9">
      <c r="A184" s="156"/>
      <c r="B184" s="157"/>
      <c r="C184" s="155" t="s">
        <v>47</v>
      </c>
      <c r="D184" s="159" t="s">
        <v>48</v>
      </c>
      <c r="E184" s="100" t="s">
        <v>521</v>
      </c>
      <c r="F184" s="15" t="s">
        <v>36</v>
      </c>
      <c r="G184" s="15">
        <v>1</v>
      </c>
      <c r="I184" s="172">
        <v>24800</v>
      </c>
    </row>
    <row r="185" s="147" customFormat="1" ht="12.4" spans="1:9">
      <c r="A185" s="156"/>
      <c r="B185" s="157"/>
      <c r="C185" s="155"/>
      <c r="D185" s="161"/>
      <c r="E185" s="100" t="s">
        <v>686</v>
      </c>
      <c r="F185" s="15" t="s">
        <v>36</v>
      </c>
      <c r="G185" s="15">
        <v>1</v>
      </c>
      <c r="I185" s="172">
        <v>20000</v>
      </c>
    </row>
    <row r="186" s="147" customFormat="1" spans="1:9">
      <c r="A186" s="167"/>
      <c r="B186" s="168"/>
      <c r="C186" s="155" t="s">
        <v>58</v>
      </c>
      <c r="D186" s="100" t="s">
        <v>359</v>
      </c>
      <c r="E186" s="100" t="s">
        <v>360</v>
      </c>
      <c r="F186" s="15" t="s">
        <v>50</v>
      </c>
      <c r="G186" s="15">
        <v>1</v>
      </c>
      <c r="H186" s="101">
        <v>960</v>
      </c>
      <c r="I186" s="171">
        <v>960</v>
      </c>
    </row>
    <row r="187" s="147" customFormat="1" ht="12.35" spans="1:9">
      <c r="A187" s="163" t="s">
        <v>361</v>
      </c>
      <c r="B187" s="163"/>
      <c r="C187" s="163"/>
      <c r="D187" s="163"/>
      <c r="E187" s="163"/>
      <c r="F187" s="163"/>
      <c r="G187" s="163"/>
      <c r="H187" s="164"/>
      <c r="I187" s="174"/>
    </row>
    <row r="188" s="147" customFormat="1" ht="12.4" spans="1:9">
      <c r="A188" s="153" t="s">
        <v>505</v>
      </c>
      <c r="B188" s="154" t="s">
        <v>765</v>
      </c>
      <c r="C188" s="162" t="s">
        <v>355</v>
      </c>
      <c r="D188" s="100" t="s">
        <v>766</v>
      </c>
      <c r="E188" s="100" t="s">
        <v>767</v>
      </c>
      <c r="F188" s="15" t="s">
        <v>50</v>
      </c>
      <c r="G188" s="15">
        <v>1</v>
      </c>
      <c r="H188" s="158">
        <v>18800</v>
      </c>
      <c r="I188" s="172">
        <v>18800</v>
      </c>
    </row>
    <row r="189" s="147" customFormat="1" ht="210" spans="1:9">
      <c r="A189" s="156"/>
      <c r="B189" s="157"/>
      <c r="C189" s="176"/>
      <c r="D189" s="100" t="s">
        <v>747</v>
      </c>
      <c r="E189" s="100" t="s">
        <v>748</v>
      </c>
      <c r="F189" s="15" t="s">
        <v>33</v>
      </c>
      <c r="G189" s="15">
        <v>1</v>
      </c>
      <c r="H189" s="101">
        <v>5000</v>
      </c>
      <c r="I189" s="171">
        <v>5000</v>
      </c>
    </row>
    <row r="190" s="147" customFormat="1" ht="12.4" spans="1:9">
      <c r="A190" s="156"/>
      <c r="B190" s="157"/>
      <c r="C190" s="176"/>
      <c r="D190" s="100" t="s">
        <v>694</v>
      </c>
      <c r="E190" s="100" t="s">
        <v>358</v>
      </c>
      <c r="F190" s="15" t="s">
        <v>36</v>
      </c>
      <c r="G190" s="15">
        <v>1</v>
      </c>
      <c r="H190" s="158">
        <v>200</v>
      </c>
      <c r="I190" s="172">
        <v>200</v>
      </c>
    </row>
    <row r="191" s="147" customFormat="1" ht="12.4" spans="1:9">
      <c r="A191" s="156"/>
      <c r="B191" s="157"/>
      <c r="C191" s="155" t="s">
        <v>47</v>
      </c>
      <c r="D191" s="159" t="s">
        <v>48</v>
      </c>
      <c r="E191" s="100" t="s">
        <v>521</v>
      </c>
      <c r="F191" s="15" t="s">
        <v>36</v>
      </c>
      <c r="G191" s="15">
        <v>1</v>
      </c>
      <c r="I191" s="172">
        <v>10000</v>
      </c>
    </row>
    <row r="192" s="147" customFormat="1" ht="12.4" spans="1:9">
      <c r="A192" s="156"/>
      <c r="B192" s="157"/>
      <c r="C192" s="155"/>
      <c r="D192" s="161"/>
      <c r="E192" s="100" t="s">
        <v>686</v>
      </c>
      <c r="F192" s="15" t="s">
        <v>36</v>
      </c>
      <c r="G192" s="15">
        <v>1</v>
      </c>
      <c r="I192" s="172">
        <v>12000</v>
      </c>
    </row>
    <row r="193" s="147" customFormat="1" spans="1:9">
      <c r="A193" s="167"/>
      <c r="B193" s="168"/>
      <c r="C193" s="155" t="s">
        <v>58</v>
      </c>
      <c r="D193" s="100" t="s">
        <v>359</v>
      </c>
      <c r="E193" s="100" t="s">
        <v>360</v>
      </c>
      <c r="F193" s="15" t="s">
        <v>50</v>
      </c>
      <c r="G193" s="15">
        <v>1</v>
      </c>
      <c r="H193" s="101">
        <v>960</v>
      </c>
      <c r="I193" s="171">
        <v>960</v>
      </c>
    </row>
    <row r="194" s="147" customFormat="1" ht="12.35" spans="1:9">
      <c r="A194" s="163" t="s">
        <v>361</v>
      </c>
      <c r="B194" s="163"/>
      <c r="C194" s="163"/>
      <c r="D194" s="163"/>
      <c r="E194" s="163"/>
      <c r="F194" s="163"/>
      <c r="G194" s="163"/>
      <c r="H194" s="164"/>
      <c r="I194" s="174"/>
    </row>
    <row r="195" s="147" customFormat="1" ht="210" spans="1:9">
      <c r="A195" s="153" t="s">
        <v>511</v>
      </c>
      <c r="B195" s="154" t="s">
        <v>768</v>
      </c>
      <c r="C195" s="162" t="s">
        <v>355</v>
      </c>
      <c r="D195" s="100" t="s">
        <v>690</v>
      </c>
      <c r="E195" s="100" t="s">
        <v>691</v>
      </c>
      <c r="F195" s="15" t="s">
        <v>33</v>
      </c>
      <c r="G195" s="15">
        <v>1</v>
      </c>
      <c r="H195" s="101">
        <v>8000</v>
      </c>
      <c r="I195" s="171">
        <v>8000</v>
      </c>
    </row>
    <row r="196" s="147" customFormat="1" ht="12.4" spans="1:9">
      <c r="A196" s="156"/>
      <c r="B196" s="157"/>
      <c r="C196" s="176"/>
      <c r="D196" s="100" t="s">
        <v>766</v>
      </c>
      <c r="E196" s="100" t="s">
        <v>767</v>
      </c>
      <c r="F196" s="15" t="s">
        <v>50</v>
      </c>
      <c r="G196" s="15">
        <v>1</v>
      </c>
      <c r="H196" s="158">
        <v>19000</v>
      </c>
      <c r="I196" s="172">
        <v>19000</v>
      </c>
    </row>
    <row r="197" s="147" customFormat="1" ht="12.4" spans="1:9">
      <c r="A197" s="156"/>
      <c r="B197" s="157"/>
      <c r="C197" s="176"/>
      <c r="D197" s="100" t="s">
        <v>694</v>
      </c>
      <c r="E197" s="100" t="s">
        <v>358</v>
      </c>
      <c r="F197" s="15" t="s">
        <v>36</v>
      </c>
      <c r="G197" s="15">
        <v>1</v>
      </c>
      <c r="H197" s="158">
        <v>200</v>
      </c>
      <c r="I197" s="172">
        <v>200</v>
      </c>
    </row>
    <row r="198" s="147" customFormat="1" ht="12.4" spans="1:9">
      <c r="A198" s="156"/>
      <c r="B198" s="157"/>
      <c r="C198" s="155" t="s">
        <v>47</v>
      </c>
      <c r="D198" s="159" t="s">
        <v>48</v>
      </c>
      <c r="E198" s="100" t="s">
        <v>521</v>
      </c>
      <c r="F198" s="15" t="s">
        <v>36</v>
      </c>
      <c r="G198" s="15">
        <v>1</v>
      </c>
      <c r="I198" s="172">
        <v>26800</v>
      </c>
    </row>
    <row r="199" s="147" customFormat="1" ht="12.4" spans="1:9">
      <c r="A199" s="156"/>
      <c r="B199" s="157"/>
      <c r="C199" s="155"/>
      <c r="D199" s="161"/>
      <c r="E199" s="100" t="s">
        <v>686</v>
      </c>
      <c r="F199" s="15" t="s">
        <v>36</v>
      </c>
      <c r="G199" s="15">
        <v>1</v>
      </c>
      <c r="I199" s="172">
        <v>22000</v>
      </c>
    </row>
    <row r="200" s="147" customFormat="1" spans="1:9">
      <c r="A200" s="167"/>
      <c r="B200" s="168"/>
      <c r="C200" s="155" t="s">
        <v>58</v>
      </c>
      <c r="D200" s="100" t="s">
        <v>359</v>
      </c>
      <c r="E200" s="100" t="s">
        <v>360</v>
      </c>
      <c r="F200" s="15" t="s">
        <v>50</v>
      </c>
      <c r="G200" s="15">
        <v>1</v>
      </c>
      <c r="H200" s="101">
        <v>960</v>
      </c>
      <c r="I200" s="171">
        <v>960</v>
      </c>
    </row>
    <row r="201" s="147" customFormat="1" ht="12.35" spans="1:9">
      <c r="A201" s="163" t="s">
        <v>361</v>
      </c>
      <c r="B201" s="163"/>
      <c r="C201" s="163"/>
      <c r="D201" s="163"/>
      <c r="E201" s="163"/>
      <c r="F201" s="163"/>
      <c r="G201" s="163"/>
      <c r="H201" s="164"/>
      <c r="I201" s="174"/>
    </row>
    <row r="202" s="147" customFormat="1" ht="210" spans="1:9">
      <c r="A202" s="153" t="s">
        <v>525</v>
      </c>
      <c r="B202" s="154" t="s">
        <v>769</v>
      </c>
      <c r="C202" s="155" t="s">
        <v>355</v>
      </c>
      <c r="D202" s="100" t="s">
        <v>690</v>
      </c>
      <c r="E202" s="100" t="s">
        <v>691</v>
      </c>
      <c r="F202" s="15" t="s">
        <v>33</v>
      </c>
      <c r="G202" s="15">
        <v>1</v>
      </c>
      <c r="H202" s="101">
        <v>8000</v>
      </c>
      <c r="I202" s="171">
        <v>8000</v>
      </c>
    </row>
    <row r="203" s="147" customFormat="1" ht="12.4" spans="1:9">
      <c r="A203" s="156"/>
      <c r="B203" s="157"/>
      <c r="C203" s="155"/>
      <c r="D203" s="159" t="s">
        <v>694</v>
      </c>
      <c r="E203" s="100" t="s">
        <v>358</v>
      </c>
      <c r="F203" s="15" t="s">
        <v>36</v>
      </c>
      <c r="G203" s="15">
        <v>1</v>
      </c>
      <c r="H203" s="158">
        <v>200</v>
      </c>
      <c r="I203" s="172">
        <v>200</v>
      </c>
    </row>
    <row r="204" s="147" customFormat="1" ht="12.4" spans="1:9">
      <c r="A204" s="156"/>
      <c r="B204" s="157"/>
      <c r="C204" s="155" t="s">
        <v>47</v>
      </c>
      <c r="D204" s="159" t="s">
        <v>48</v>
      </c>
      <c r="E204" s="100" t="s">
        <v>521</v>
      </c>
      <c r="F204" s="15" t="s">
        <v>36</v>
      </c>
      <c r="G204" s="15">
        <v>1</v>
      </c>
      <c r="I204" s="172">
        <v>12000</v>
      </c>
    </row>
    <row r="205" s="147" customFormat="1" ht="12.4" spans="1:9">
      <c r="A205" s="156"/>
      <c r="B205" s="157"/>
      <c r="C205" s="155"/>
      <c r="D205" s="160"/>
      <c r="E205" s="100" t="s">
        <v>686</v>
      </c>
      <c r="F205" s="15" t="s">
        <v>36</v>
      </c>
      <c r="G205" s="15">
        <v>1</v>
      </c>
      <c r="I205" s="172">
        <v>11000</v>
      </c>
    </row>
    <row r="206" s="147" customFormat="1" ht="24.75" spans="1:9">
      <c r="A206" s="156"/>
      <c r="B206" s="157"/>
      <c r="C206" s="155"/>
      <c r="D206" s="161"/>
      <c r="E206" s="100" t="s">
        <v>659</v>
      </c>
      <c r="F206" s="15" t="s">
        <v>373</v>
      </c>
      <c r="G206" s="15">
        <v>90</v>
      </c>
      <c r="I206" s="173">
        <v>34200</v>
      </c>
    </row>
    <row r="207" s="147" customFormat="1" spans="1:9">
      <c r="A207" s="167"/>
      <c r="B207" s="168"/>
      <c r="C207" s="155" t="s">
        <v>58</v>
      </c>
      <c r="D207" s="100" t="s">
        <v>359</v>
      </c>
      <c r="E207" s="100" t="s">
        <v>360</v>
      </c>
      <c r="F207" s="15" t="s">
        <v>50</v>
      </c>
      <c r="G207" s="15">
        <v>1</v>
      </c>
      <c r="H207" s="101">
        <v>960</v>
      </c>
      <c r="I207" s="171">
        <v>960</v>
      </c>
    </row>
    <row r="208" s="147" customFormat="1" ht="12.35" spans="1:9">
      <c r="A208" s="163" t="s">
        <v>361</v>
      </c>
      <c r="B208" s="163"/>
      <c r="C208" s="163"/>
      <c r="D208" s="163"/>
      <c r="E208" s="163"/>
      <c r="F208" s="163"/>
      <c r="G208" s="163"/>
      <c r="H208" s="164"/>
      <c r="I208" s="174"/>
    </row>
    <row r="209" s="147" customFormat="1" ht="12.4" spans="1:9">
      <c r="A209" s="153" t="s">
        <v>527</v>
      </c>
      <c r="B209" s="154" t="s">
        <v>770</v>
      </c>
      <c r="C209" s="162" t="s">
        <v>355</v>
      </c>
      <c r="D209" s="100" t="s">
        <v>756</v>
      </c>
      <c r="E209" s="100" t="s">
        <v>693</v>
      </c>
      <c r="F209" s="15" t="s">
        <v>36</v>
      </c>
      <c r="G209" s="15">
        <v>1</v>
      </c>
      <c r="H209" s="158">
        <v>7800</v>
      </c>
      <c r="I209" s="172">
        <v>7800</v>
      </c>
    </row>
    <row r="210" s="147" customFormat="1" ht="12.4" spans="1:9">
      <c r="A210" s="156"/>
      <c r="B210" s="157"/>
      <c r="C210" s="176"/>
      <c r="D210" s="100" t="s">
        <v>257</v>
      </c>
      <c r="E210" s="100" t="s">
        <v>771</v>
      </c>
      <c r="F210" s="15" t="s">
        <v>36</v>
      </c>
      <c r="G210" s="15">
        <v>1</v>
      </c>
      <c r="H210" s="158">
        <v>26500</v>
      </c>
      <c r="I210" s="172">
        <v>26500</v>
      </c>
    </row>
    <row r="211" s="147" customFormat="1" ht="12.4" spans="1:9">
      <c r="A211" s="167"/>
      <c r="B211" s="168"/>
      <c r="C211" s="165"/>
      <c r="D211" s="100" t="s">
        <v>694</v>
      </c>
      <c r="E211" s="100" t="s">
        <v>358</v>
      </c>
      <c r="F211" s="15" t="s">
        <v>36</v>
      </c>
      <c r="G211" s="15">
        <v>1</v>
      </c>
      <c r="H211" s="158">
        <v>500</v>
      </c>
      <c r="I211" s="172">
        <v>500</v>
      </c>
    </row>
    <row r="212" s="147" customFormat="1" ht="12.35" spans="1:9">
      <c r="A212" s="163" t="s">
        <v>361</v>
      </c>
      <c r="B212" s="163"/>
      <c r="C212" s="163"/>
      <c r="D212" s="163"/>
      <c r="E212" s="163"/>
      <c r="F212" s="163"/>
      <c r="G212" s="163"/>
      <c r="H212" s="164"/>
      <c r="I212" s="174"/>
    </row>
    <row r="213" s="85" customFormat="1" ht="12.35" spans="1:9">
      <c r="A213" s="179" t="s">
        <v>582</v>
      </c>
      <c r="B213" s="180"/>
      <c r="C213" s="180"/>
      <c r="D213" s="180"/>
      <c r="E213" s="180"/>
      <c r="F213" s="180"/>
      <c r="G213" s="180"/>
      <c r="H213" s="147"/>
      <c r="I213" s="191"/>
    </row>
    <row r="214" s="85" customFormat="1" ht="49.5" spans="1:9">
      <c r="A214" s="181" t="s">
        <v>532</v>
      </c>
      <c r="B214" s="182" t="s">
        <v>772</v>
      </c>
      <c r="C214" s="155" t="s">
        <v>355</v>
      </c>
      <c r="D214" s="100" t="s">
        <v>725</v>
      </c>
      <c r="E214" s="100" t="s">
        <v>726</v>
      </c>
      <c r="F214" s="15" t="s">
        <v>36</v>
      </c>
      <c r="G214" s="15">
        <v>1</v>
      </c>
      <c r="H214" s="101">
        <v>5000</v>
      </c>
      <c r="I214" s="171">
        <v>5000</v>
      </c>
    </row>
    <row r="215" s="85" customFormat="1" ht="49.5" spans="1:9">
      <c r="A215" s="181" t="s">
        <v>538</v>
      </c>
      <c r="B215" s="182" t="s">
        <v>773</v>
      </c>
      <c r="C215" s="155" t="s">
        <v>355</v>
      </c>
      <c r="D215" s="159" t="s">
        <v>725</v>
      </c>
      <c r="E215" s="159" t="s">
        <v>726</v>
      </c>
      <c r="F215" s="20" t="s">
        <v>36</v>
      </c>
      <c r="G215" s="20">
        <v>1</v>
      </c>
      <c r="H215" s="183">
        <v>5000</v>
      </c>
      <c r="I215" s="192">
        <v>5000</v>
      </c>
    </row>
    <row r="216" s="85" customFormat="1" ht="49.5" spans="1:9">
      <c r="A216" s="181" t="s">
        <v>541</v>
      </c>
      <c r="B216" s="182" t="s">
        <v>774</v>
      </c>
      <c r="C216" s="155" t="s">
        <v>355</v>
      </c>
      <c r="D216" s="100" t="s">
        <v>725</v>
      </c>
      <c r="E216" s="100" t="s">
        <v>726</v>
      </c>
      <c r="F216" s="15" t="s">
        <v>36</v>
      </c>
      <c r="G216" s="15">
        <v>1</v>
      </c>
      <c r="H216" s="101">
        <v>5000</v>
      </c>
      <c r="I216" s="171">
        <v>5000</v>
      </c>
    </row>
    <row r="217" s="85" customFormat="1" ht="24.75" spans="1:9">
      <c r="A217" s="181" t="s">
        <v>554</v>
      </c>
      <c r="B217" s="182" t="s">
        <v>775</v>
      </c>
      <c r="C217" s="155" t="s">
        <v>355</v>
      </c>
      <c r="D217" s="100" t="s">
        <v>357</v>
      </c>
      <c r="E217" s="100" t="s">
        <v>776</v>
      </c>
      <c r="F217" s="15" t="s">
        <v>36</v>
      </c>
      <c r="G217" s="15">
        <v>1</v>
      </c>
      <c r="H217" s="158">
        <v>5000</v>
      </c>
      <c r="I217" s="172">
        <v>5000</v>
      </c>
    </row>
    <row r="218" s="85" customFormat="1" ht="49.5" spans="1:9">
      <c r="A218" s="181" t="s">
        <v>558</v>
      </c>
      <c r="B218" s="182" t="s">
        <v>777</v>
      </c>
      <c r="C218" s="155" t="s">
        <v>355</v>
      </c>
      <c r="D218" s="100" t="s">
        <v>725</v>
      </c>
      <c r="E218" s="100" t="s">
        <v>726</v>
      </c>
      <c r="F218" s="15" t="s">
        <v>36</v>
      </c>
      <c r="G218" s="15">
        <v>1</v>
      </c>
      <c r="H218" s="101">
        <v>5000</v>
      </c>
      <c r="I218" s="171">
        <v>5000</v>
      </c>
    </row>
    <row r="219" s="85" customFormat="1" ht="37.15" spans="1:9">
      <c r="A219" s="181" t="s">
        <v>562</v>
      </c>
      <c r="B219" s="182" t="s">
        <v>778</v>
      </c>
      <c r="C219" s="155" t="s">
        <v>355</v>
      </c>
      <c r="D219" s="100" t="s">
        <v>779</v>
      </c>
      <c r="E219" s="100" t="s">
        <v>780</v>
      </c>
      <c r="F219" s="15" t="s">
        <v>36</v>
      </c>
      <c r="G219" s="15">
        <v>1</v>
      </c>
      <c r="H219" s="158">
        <v>50000</v>
      </c>
      <c r="I219" s="172">
        <v>50000</v>
      </c>
    </row>
    <row r="220" s="85" customFormat="1" ht="24.75" spans="1:9">
      <c r="A220" s="181" t="s">
        <v>575</v>
      </c>
      <c r="B220" s="182" t="s">
        <v>781</v>
      </c>
      <c r="C220" s="155" t="s">
        <v>355</v>
      </c>
      <c r="D220" s="100" t="s">
        <v>357</v>
      </c>
      <c r="E220" s="100" t="s">
        <v>776</v>
      </c>
      <c r="F220" s="15" t="s">
        <v>36</v>
      </c>
      <c r="G220" s="15">
        <v>1</v>
      </c>
      <c r="H220" s="158">
        <v>35000</v>
      </c>
      <c r="I220" s="172">
        <v>35000</v>
      </c>
    </row>
    <row r="221" s="85" customFormat="1" ht="24.75" spans="1:9">
      <c r="A221" s="181" t="s">
        <v>583</v>
      </c>
      <c r="B221" s="182" t="s">
        <v>782</v>
      </c>
      <c r="C221" s="155" t="s">
        <v>355</v>
      </c>
      <c r="D221" s="100" t="s">
        <v>357</v>
      </c>
      <c r="E221" s="100" t="s">
        <v>776</v>
      </c>
      <c r="F221" s="15" t="s">
        <v>36</v>
      </c>
      <c r="G221" s="15">
        <v>1</v>
      </c>
      <c r="H221" s="158">
        <v>0</v>
      </c>
      <c r="I221" s="172">
        <v>0</v>
      </c>
    </row>
    <row r="222" s="85" customFormat="1" ht="99" spans="1:9">
      <c r="A222" s="181" t="s">
        <v>586</v>
      </c>
      <c r="B222" s="182" t="s">
        <v>783</v>
      </c>
      <c r="C222" s="155" t="s">
        <v>355</v>
      </c>
      <c r="D222" s="100" t="s">
        <v>357</v>
      </c>
      <c r="E222" s="100" t="s">
        <v>776</v>
      </c>
      <c r="F222" s="15" t="s">
        <v>36</v>
      </c>
      <c r="G222" s="15">
        <v>1</v>
      </c>
      <c r="H222" s="158">
        <v>7000</v>
      </c>
      <c r="I222" s="172">
        <v>7000</v>
      </c>
    </row>
    <row r="223" s="85" customFormat="1" ht="49.5" spans="1:9">
      <c r="A223" s="181" t="s">
        <v>588</v>
      </c>
      <c r="B223" s="182" t="s">
        <v>784</v>
      </c>
      <c r="C223" s="155" t="s">
        <v>355</v>
      </c>
      <c r="D223" s="100" t="s">
        <v>649</v>
      </c>
      <c r="E223" s="100" t="s">
        <v>785</v>
      </c>
      <c r="F223" s="15" t="s">
        <v>36</v>
      </c>
      <c r="G223" s="15">
        <v>1</v>
      </c>
      <c r="H223" s="158">
        <v>27000</v>
      </c>
      <c r="I223" s="172">
        <v>27000</v>
      </c>
    </row>
    <row r="224" s="85" customFormat="1" ht="24.75" spans="1:9">
      <c r="A224" s="181" t="s">
        <v>593</v>
      </c>
      <c r="B224" s="182" t="s">
        <v>786</v>
      </c>
      <c r="C224" s="155" t="s">
        <v>355</v>
      </c>
      <c r="D224" s="100" t="s">
        <v>357</v>
      </c>
      <c r="E224" s="100" t="s">
        <v>776</v>
      </c>
      <c r="F224" s="15" t="s">
        <v>36</v>
      </c>
      <c r="G224" s="15">
        <v>1</v>
      </c>
      <c r="H224" s="158">
        <v>0</v>
      </c>
      <c r="I224" s="172">
        <v>0</v>
      </c>
    </row>
    <row r="225" s="85" customFormat="1" ht="49.5" spans="1:9">
      <c r="A225" s="181" t="s">
        <v>595</v>
      </c>
      <c r="B225" s="182" t="s">
        <v>787</v>
      </c>
      <c r="C225" s="155" t="s">
        <v>355</v>
      </c>
      <c r="D225" s="100" t="s">
        <v>357</v>
      </c>
      <c r="E225" s="100" t="s">
        <v>776</v>
      </c>
      <c r="F225" s="15" t="s">
        <v>36</v>
      </c>
      <c r="G225" s="15">
        <v>1</v>
      </c>
      <c r="H225" s="158">
        <v>7000</v>
      </c>
      <c r="I225" s="172">
        <v>7000</v>
      </c>
    </row>
    <row r="226" s="85" customFormat="1" ht="24.75" spans="1:9">
      <c r="A226" s="181" t="s">
        <v>601</v>
      </c>
      <c r="B226" s="182" t="s">
        <v>788</v>
      </c>
      <c r="C226" s="155" t="s">
        <v>355</v>
      </c>
      <c r="D226" s="159" t="s">
        <v>357</v>
      </c>
      <c r="E226" s="159" t="s">
        <v>789</v>
      </c>
      <c r="F226" s="20" t="s">
        <v>36</v>
      </c>
      <c r="G226" s="20">
        <v>1</v>
      </c>
      <c r="H226" s="184">
        <v>41000</v>
      </c>
      <c r="I226" s="172">
        <v>41000</v>
      </c>
    </row>
    <row r="227" s="85" customFormat="1" ht="37.15" spans="1:9">
      <c r="A227" s="181" t="s">
        <v>790</v>
      </c>
      <c r="B227" s="185" t="s">
        <v>791</v>
      </c>
      <c r="C227" s="162" t="s">
        <v>355</v>
      </c>
      <c r="D227" s="100" t="s">
        <v>357</v>
      </c>
      <c r="E227" s="100" t="s">
        <v>776</v>
      </c>
      <c r="F227" s="15" t="s">
        <v>36</v>
      </c>
      <c r="G227" s="15">
        <v>1</v>
      </c>
      <c r="H227" s="186">
        <v>4100</v>
      </c>
      <c r="I227" s="172">
        <v>4100</v>
      </c>
    </row>
    <row r="228" s="85" customFormat="1" ht="12.35" spans="1:9">
      <c r="A228" s="187" t="s">
        <v>361</v>
      </c>
      <c r="B228" s="188"/>
      <c r="C228" s="188"/>
      <c r="D228" s="188"/>
      <c r="E228" s="188"/>
      <c r="F228" s="188"/>
      <c r="G228" s="188"/>
      <c r="H228" s="188"/>
      <c r="I228" s="193"/>
    </row>
    <row r="229" s="147" customFormat="1" spans="1:10">
      <c r="A229" s="189" t="s">
        <v>603</v>
      </c>
      <c r="B229" s="189"/>
      <c r="C229" s="189"/>
      <c r="D229" s="189"/>
      <c r="E229" s="189"/>
      <c r="F229" s="189"/>
      <c r="G229" s="189"/>
      <c r="H229" s="190"/>
      <c r="I229" s="194">
        <f>SUM(I4:I228)</f>
        <v>3107870</v>
      </c>
      <c r="J229" s="147">
        <v>3107870</v>
      </c>
    </row>
    <row r="230" s="147" customFormat="1" spans="1:9">
      <c r="A230" s="125"/>
      <c r="B230" s="125"/>
      <c r="C230" s="124"/>
      <c r="D230" s="148"/>
      <c r="E230" s="125"/>
      <c r="F230" s="125"/>
      <c r="G230" s="125"/>
      <c r="H230" s="125"/>
      <c r="I230" s="149">
        <v>3107870</v>
      </c>
    </row>
    <row r="231" s="147" customFormat="1" spans="1:9">
      <c r="A231" s="125"/>
      <c r="B231" s="125"/>
      <c r="C231" s="124"/>
      <c r="D231" s="148"/>
      <c r="E231" s="125"/>
      <c r="F231" s="125"/>
      <c r="G231" s="125"/>
      <c r="H231" s="125"/>
      <c r="I231" s="149"/>
    </row>
    <row r="232" s="147" customFormat="1" spans="1:9">
      <c r="A232" s="125"/>
      <c r="B232" s="125"/>
      <c r="C232" s="124"/>
      <c r="D232" s="148"/>
      <c r="E232" s="125"/>
      <c r="F232" s="125"/>
      <c r="G232" s="125"/>
      <c r="H232" s="125"/>
      <c r="I232" s="149"/>
    </row>
    <row r="233" s="147" customFormat="1" spans="1:9">
      <c r="A233" s="125"/>
      <c r="B233" s="125"/>
      <c r="C233" s="124"/>
      <c r="D233" s="148"/>
      <c r="E233" s="125"/>
      <c r="F233" s="125"/>
      <c r="G233" s="125"/>
      <c r="H233" s="125"/>
      <c r="I233" s="149"/>
    </row>
    <row r="234" s="147" customFormat="1" spans="1:9">
      <c r="A234" s="125"/>
      <c r="B234" s="125"/>
      <c r="C234" s="124"/>
      <c r="D234" s="148"/>
      <c r="E234" s="125"/>
      <c r="F234" s="125"/>
      <c r="G234" s="125"/>
      <c r="H234" s="125"/>
      <c r="I234" s="149"/>
    </row>
    <row r="235" s="147" customFormat="1" spans="1:9">
      <c r="A235" s="125"/>
      <c r="B235" s="125"/>
      <c r="C235" s="124"/>
      <c r="D235" s="148"/>
      <c r="E235" s="125"/>
      <c r="F235" s="125"/>
      <c r="G235" s="125"/>
      <c r="H235" s="125"/>
      <c r="I235" s="149"/>
    </row>
    <row r="236" s="147" customFormat="1" spans="1:9">
      <c r="A236" s="125"/>
      <c r="B236" s="125"/>
      <c r="C236" s="124"/>
      <c r="D236" s="148"/>
      <c r="E236" s="125"/>
      <c r="F236" s="125"/>
      <c r="G236" s="125"/>
      <c r="H236" s="125"/>
      <c r="I236" s="149"/>
    </row>
    <row r="237" s="147" customFormat="1" spans="1:9">
      <c r="A237" s="125"/>
      <c r="B237" s="125"/>
      <c r="C237" s="124"/>
      <c r="D237" s="148"/>
      <c r="E237" s="125"/>
      <c r="F237" s="125"/>
      <c r="G237" s="125"/>
      <c r="H237" s="125"/>
      <c r="I237" s="149"/>
    </row>
    <row r="238" s="147" customFormat="1" spans="1:9">
      <c r="A238" s="125"/>
      <c r="B238" s="125"/>
      <c r="C238" s="124"/>
      <c r="D238" s="148"/>
      <c r="E238" s="125"/>
      <c r="F238" s="125"/>
      <c r="G238" s="125"/>
      <c r="H238" s="125"/>
      <c r="I238" s="149"/>
    </row>
    <row r="239" s="147" customFormat="1" spans="1:9">
      <c r="A239" s="125"/>
      <c r="B239" s="125"/>
      <c r="C239" s="124"/>
      <c r="D239" s="148"/>
      <c r="E239" s="125"/>
      <c r="F239" s="125"/>
      <c r="G239" s="125"/>
      <c r="H239" s="125"/>
      <c r="I239" s="149"/>
    </row>
    <row r="240" s="147" customFormat="1" spans="1:9">
      <c r="A240" s="125"/>
      <c r="B240" s="125"/>
      <c r="C240" s="124"/>
      <c r="D240" s="148"/>
      <c r="E240" s="125"/>
      <c r="F240" s="125"/>
      <c r="G240" s="125"/>
      <c r="H240" s="125"/>
      <c r="I240" s="149"/>
    </row>
    <row r="241" s="147" customFormat="1" spans="1:9">
      <c r="A241" s="125"/>
      <c r="B241" s="125"/>
      <c r="C241" s="124"/>
      <c r="D241" s="148"/>
      <c r="E241" s="125"/>
      <c r="F241" s="125"/>
      <c r="G241" s="125"/>
      <c r="H241" s="125"/>
      <c r="I241" s="149"/>
    </row>
    <row r="242" s="147" customFormat="1" spans="1:9">
      <c r="A242" s="125"/>
      <c r="B242" s="125"/>
      <c r="C242" s="124"/>
      <c r="D242" s="148"/>
      <c r="E242" s="125"/>
      <c r="F242" s="125"/>
      <c r="G242" s="125"/>
      <c r="H242" s="125"/>
      <c r="I242" s="149"/>
    </row>
    <row r="243" s="147" customFormat="1" spans="1:9">
      <c r="A243" s="125"/>
      <c r="B243" s="125"/>
      <c r="C243" s="124"/>
      <c r="D243" s="148"/>
      <c r="E243" s="125"/>
      <c r="F243" s="125"/>
      <c r="G243" s="125"/>
      <c r="H243" s="125"/>
      <c r="I243" s="149"/>
    </row>
    <row r="244" s="147" customFormat="1" spans="1:9">
      <c r="A244" s="125"/>
      <c r="B244" s="125"/>
      <c r="C244" s="124"/>
      <c r="D244" s="148"/>
      <c r="E244" s="125"/>
      <c r="F244" s="125"/>
      <c r="G244" s="125"/>
      <c r="H244" s="125"/>
      <c r="I244" s="149"/>
    </row>
  </sheetData>
  <mergeCells count="154">
    <mergeCell ref="A1:I1"/>
    <mergeCell ref="A2:B2"/>
    <mergeCell ref="C2:E2"/>
    <mergeCell ref="A11:G11"/>
    <mergeCell ref="A23:G23"/>
    <mergeCell ref="A30:G30"/>
    <mergeCell ref="A45:G45"/>
    <mergeCell ref="A52:G52"/>
    <mergeCell ref="A65:G65"/>
    <mergeCell ref="A72:G72"/>
    <mergeCell ref="A83:G83"/>
    <mergeCell ref="A90:G90"/>
    <mergeCell ref="A95:G95"/>
    <mergeCell ref="A99:G99"/>
    <mergeCell ref="A103:G103"/>
    <mergeCell ref="A107:G107"/>
    <mergeCell ref="A113:G113"/>
    <mergeCell ref="A117:G117"/>
    <mergeCell ref="A128:G128"/>
    <mergeCell ref="A134:G134"/>
    <mergeCell ref="A141:G141"/>
    <mergeCell ref="A148:G148"/>
    <mergeCell ref="A155:G155"/>
    <mergeCell ref="A162:G162"/>
    <mergeCell ref="A169:G169"/>
    <mergeCell ref="A179:G179"/>
    <mergeCell ref="A187:G187"/>
    <mergeCell ref="A194:G194"/>
    <mergeCell ref="A201:G201"/>
    <mergeCell ref="A208:G208"/>
    <mergeCell ref="A212:G212"/>
    <mergeCell ref="A213:G213"/>
    <mergeCell ref="A228:G228"/>
    <mergeCell ref="A229:G229"/>
    <mergeCell ref="A4:A10"/>
    <mergeCell ref="A12:A22"/>
    <mergeCell ref="A24:A29"/>
    <mergeCell ref="A31:A44"/>
    <mergeCell ref="A46:A51"/>
    <mergeCell ref="A53:A64"/>
    <mergeCell ref="A66:A71"/>
    <mergeCell ref="A73:A82"/>
    <mergeCell ref="A84:A89"/>
    <mergeCell ref="A91:A94"/>
    <mergeCell ref="A96:A98"/>
    <mergeCell ref="A100:A102"/>
    <mergeCell ref="A104:A106"/>
    <mergeCell ref="A108:A112"/>
    <mergeCell ref="A114:A116"/>
    <mergeCell ref="A118:A127"/>
    <mergeCell ref="A129:A133"/>
    <mergeCell ref="A135:A140"/>
    <mergeCell ref="A142:A147"/>
    <mergeCell ref="A149:A154"/>
    <mergeCell ref="A156:A161"/>
    <mergeCell ref="A163:A168"/>
    <mergeCell ref="A170:A178"/>
    <mergeCell ref="A180:A186"/>
    <mergeCell ref="A188:A193"/>
    <mergeCell ref="A195:A200"/>
    <mergeCell ref="A202:A207"/>
    <mergeCell ref="A209:A211"/>
    <mergeCell ref="B4:B10"/>
    <mergeCell ref="B12:B22"/>
    <mergeCell ref="B24:B29"/>
    <mergeCell ref="B31:B44"/>
    <mergeCell ref="B46:B51"/>
    <mergeCell ref="B53:B64"/>
    <mergeCell ref="B66:B71"/>
    <mergeCell ref="B73:B82"/>
    <mergeCell ref="B84:B89"/>
    <mergeCell ref="B91:B94"/>
    <mergeCell ref="B96:B98"/>
    <mergeCell ref="B100:B102"/>
    <mergeCell ref="B104:B106"/>
    <mergeCell ref="B108:B112"/>
    <mergeCell ref="B114:B116"/>
    <mergeCell ref="B118:B127"/>
    <mergeCell ref="B129:B133"/>
    <mergeCell ref="B135:B140"/>
    <mergeCell ref="B142:B147"/>
    <mergeCell ref="B149:B154"/>
    <mergeCell ref="B156:B161"/>
    <mergeCell ref="B163:B168"/>
    <mergeCell ref="B170:B178"/>
    <mergeCell ref="B180:B186"/>
    <mergeCell ref="B188:B193"/>
    <mergeCell ref="B195:B200"/>
    <mergeCell ref="B202:B207"/>
    <mergeCell ref="B209:B211"/>
    <mergeCell ref="C4:C6"/>
    <mergeCell ref="C7:C9"/>
    <mergeCell ref="C12:C17"/>
    <mergeCell ref="C18:C20"/>
    <mergeCell ref="C24:C28"/>
    <mergeCell ref="C31:C39"/>
    <mergeCell ref="C40:C43"/>
    <mergeCell ref="C46:C48"/>
    <mergeCell ref="C49:C50"/>
    <mergeCell ref="C53:C61"/>
    <mergeCell ref="C62:C63"/>
    <mergeCell ref="C66:C68"/>
    <mergeCell ref="C69:C70"/>
    <mergeCell ref="C73:C77"/>
    <mergeCell ref="C78:C81"/>
    <mergeCell ref="C84:C86"/>
    <mergeCell ref="C87:C88"/>
    <mergeCell ref="C91:C93"/>
    <mergeCell ref="C96:C97"/>
    <mergeCell ref="C100:C101"/>
    <mergeCell ref="C104:C106"/>
    <mergeCell ref="C108:C112"/>
    <mergeCell ref="C114:C116"/>
    <mergeCell ref="C118:C123"/>
    <mergeCell ref="C124:C126"/>
    <mergeCell ref="C129:C131"/>
    <mergeCell ref="C135:C137"/>
    <mergeCell ref="C138:C139"/>
    <mergeCell ref="C142:C144"/>
    <mergeCell ref="C145:C146"/>
    <mergeCell ref="C149:C152"/>
    <mergeCell ref="C156:C158"/>
    <mergeCell ref="C159:C160"/>
    <mergeCell ref="C163:C165"/>
    <mergeCell ref="C166:C167"/>
    <mergeCell ref="C170:C175"/>
    <mergeCell ref="C176:C177"/>
    <mergeCell ref="C180:C183"/>
    <mergeCell ref="C184:C185"/>
    <mergeCell ref="C188:C190"/>
    <mergeCell ref="C191:C192"/>
    <mergeCell ref="C195:C197"/>
    <mergeCell ref="C198:C199"/>
    <mergeCell ref="C202:C203"/>
    <mergeCell ref="C204:C206"/>
    <mergeCell ref="C209:C211"/>
    <mergeCell ref="D7:D9"/>
    <mergeCell ref="D18:D20"/>
    <mergeCell ref="D40:D43"/>
    <mergeCell ref="D49:D50"/>
    <mergeCell ref="D62:D63"/>
    <mergeCell ref="D69:D70"/>
    <mergeCell ref="D78:D81"/>
    <mergeCell ref="D87:D88"/>
    <mergeCell ref="D124:D126"/>
    <mergeCell ref="D138:D139"/>
    <mergeCell ref="D145:D146"/>
    <mergeCell ref="D159:D160"/>
    <mergeCell ref="D166:D167"/>
    <mergeCell ref="D176:D177"/>
    <mergeCell ref="D184:D185"/>
    <mergeCell ref="D191:D192"/>
    <mergeCell ref="D198:D199"/>
    <mergeCell ref="D204:D206"/>
  </mergeCells>
  <pageMargins left="0.75" right="0.75" top="1" bottom="1" header="0.5" footer="0.5"/>
  <pageSetup paperSize="9" scale="65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43"/>
  <sheetViews>
    <sheetView zoomScale="85" zoomScaleNormal="85" zoomScalePageLayoutView="55" workbookViewId="0">
      <selection activeCell="B529" sqref="B529:B540"/>
    </sheetView>
  </sheetViews>
  <sheetFormatPr defaultColWidth="9" defaultRowHeight="15.75"/>
  <cols>
    <col min="1" max="1" width="5.625" style="124" customWidth="1"/>
    <col min="2" max="2" width="10.625" style="125" customWidth="1"/>
    <col min="3" max="3" width="8.625" style="125" customWidth="1"/>
    <col min="4" max="4" width="10.625" style="125" customWidth="1"/>
    <col min="5" max="5" width="45.5" style="125" customWidth="1"/>
    <col min="6" max="7" width="8.625" style="125" customWidth="1"/>
    <col min="8" max="8" width="12.875" style="126" customWidth="1"/>
    <col min="9" max="9" width="13.25" style="127" customWidth="1"/>
    <col min="10" max="16384" width="9" style="125"/>
  </cols>
  <sheetData>
    <row r="1" ht="27" spans="1:9">
      <c r="A1" s="128" t="s">
        <v>13</v>
      </c>
      <c r="B1" s="128"/>
      <c r="C1" s="128"/>
      <c r="D1" s="128"/>
      <c r="E1" s="128"/>
      <c r="F1" s="128"/>
      <c r="G1" s="128"/>
      <c r="H1" s="128"/>
      <c r="I1" s="128"/>
    </row>
    <row r="2" ht="16.85" spans="1:9">
      <c r="A2" s="129" t="s">
        <v>14</v>
      </c>
      <c r="B2" s="129"/>
      <c r="C2" s="130" t="s">
        <v>792</v>
      </c>
      <c r="D2" s="131"/>
      <c r="E2" s="131"/>
      <c r="F2" s="132" t="s">
        <v>16</v>
      </c>
      <c r="G2" s="133"/>
      <c r="H2" s="134"/>
      <c r="I2" s="113"/>
    </row>
    <row r="3" spans="1:9">
      <c r="A3" s="10" t="s">
        <v>17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" t="s">
        <v>23</v>
      </c>
      <c r="H3" s="11" t="s">
        <v>24</v>
      </c>
      <c r="I3" s="112" t="s">
        <v>25</v>
      </c>
    </row>
    <row r="4" s="123" customFormat="1" ht="24.75" spans="1:9">
      <c r="A4" s="97">
        <v>1</v>
      </c>
      <c r="B4" s="98" t="s">
        <v>793</v>
      </c>
      <c r="C4" s="99" t="s">
        <v>27</v>
      </c>
      <c r="D4" s="100" t="s">
        <v>794</v>
      </c>
      <c r="E4" s="100" t="s">
        <v>795</v>
      </c>
      <c r="F4" s="15" t="s">
        <v>50</v>
      </c>
      <c r="G4" s="15">
        <v>1</v>
      </c>
      <c r="H4" s="105">
        <v>25000</v>
      </c>
      <c r="I4" s="117">
        <v>25000</v>
      </c>
    </row>
    <row r="5" s="123" customFormat="1" ht="24.75" spans="1:9">
      <c r="A5" s="97"/>
      <c r="B5" s="98"/>
      <c r="C5" s="99"/>
      <c r="D5" s="100" t="s">
        <v>796</v>
      </c>
      <c r="E5" s="100" t="s">
        <v>797</v>
      </c>
      <c r="F5" s="15" t="s">
        <v>50</v>
      </c>
      <c r="G5" s="15">
        <v>5</v>
      </c>
      <c r="H5" s="101">
        <v>1000</v>
      </c>
      <c r="I5" s="113">
        <v>5000</v>
      </c>
    </row>
    <row r="6" s="123" customFormat="1" spans="1:9">
      <c r="A6" s="97"/>
      <c r="B6" s="98"/>
      <c r="C6" s="99"/>
      <c r="D6" s="100" t="s">
        <v>798</v>
      </c>
      <c r="E6" s="100" t="s">
        <v>799</v>
      </c>
      <c r="F6" s="15" t="s">
        <v>50</v>
      </c>
      <c r="G6" s="15">
        <v>1</v>
      </c>
      <c r="H6" s="101">
        <v>3500</v>
      </c>
      <c r="I6" s="113">
        <v>3500</v>
      </c>
    </row>
    <row r="7" s="123" customFormat="1" ht="24.75" spans="1:9">
      <c r="A7" s="97"/>
      <c r="B7" s="98"/>
      <c r="C7" s="99"/>
      <c r="D7" s="100" t="s">
        <v>800</v>
      </c>
      <c r="E7" s="100" t="s">
        <v>801</v>
      </c>
      <c r="F7" s="15" t="s">
        <v>50</v>
      </c>
      <c r="G7" s="15">
        <v>1</v>
      </c>
      <c r="H7" s="105">
        <v>200</v>
      </c>
      <c r="I7" s="117">
        <v>200</v>
      </c>
    </row>
    <row r="8" s="123" customFormat="1" ht="99" spans="1:9">
      <c r="A8" s="97"/>
      <c r="B8" s="98"/>
      <c r="C8" s="99"/>
      <c r="D8" s="100" t="s">
        <v>802</v>
      </c>
      <c r="E8" s="47" t="s">
        <v>803</v>
      </c>
      <c r="F8" s="15" t="s">
        <v>50</v>
      </c>
      <c r="G8" s="15">
        <v>1</v>
      </c>
      <c r="H8" s="105">
        <v>21300</v>
      </c>
      <c r="I8" s="117">
        <v>21300</v>
      </c>
    </row>
    <row r="9" s="123" customFormat="1" ht="24.75" spans="1:9">
      <c r="A9" s="97"/>
      <c r="B9" s="98"/>
      <c r="C9" s="99"/>
      <c r="D9" s="100" t="s">
        <v>804</v>
      </c>
      <c r="E9" s="100" t="s">
        <v>805</v>
      </c>
      <c r="F9" s="15" t="s">
        <v>50</v>
      </c>
      <c r="G9" s="15">
        <v>1</v>
      </c>
      <c r="H9" s="101">
        <v>500</v>
      </c>
      <c r="I9" s="113">
        <v>500</v>
      </c>
    </row>
    <row r="10" s="123" customFormat="1" ht="12.4" spans="1:9">
      <c r="A10" s="97"/>
      <c r="B10" s="98"/>
      <c r="C10" s="99" t="s">
        <v>47</v>
      </c>
      <c r="D10" s="100" t="s">
        <v>806</v>
      </c>
      <c r="E10" s="47" t="s">
        <v>49</v>
      </c>
      <c r="F10" s="15" t="s">
        <v>50</v>
      </c>
      <c r="G10" s="15">
        <v>1</v>
      </c>
      <c r="H10" s="105"/>
      <c r="I10" s="117">
        <v>1000</v>
      </c>
    </row>
    <row r="11" s="123" customFormat="1" ht="12.4" spans="1:9">
      <c r="A11" s="97"/>
      <c r="B11" s="98"/>
      <c r="C11" s="99"/>
      <c r="D11" s="100"/>
      <c r="E11" s="47" t="s">
        <v>51</v>
      </c>
      <c r="F11" s="15" t="s">
        <v>50</v>
      </c>
      <c r="G11" s="15">
        <v>1</v>
      </c>
      <c r="H11" s="105"/>
      <c r="I11" s="117">
        <v>1000</v>
      </c>
    </row>
    <row r="12" s="123" customFormat="1" ht="12.4" spans="1:9">
      <c r="A12" s="97"/>
      <c r="B12" s="98"/>
      <c r="C12" s="99"/>
      <c r="D12" s="100"/>
      <c r="E12" s="47" t="s">
        <v>72</v>
      </c>
      <c r="F12" s="15" t="s">
        <v>50</v>
      </c>
      <c r="G12" s="15">
        <v>1</v>
      </c>
      <c r="H12" s="105"/>
      <c r="I12" s="117">
        <v>1200</v>
      </c>
    </row>
    <row r="13" s="123" customFormat="1" ht="12.4" spans="1:9">
      <c r="A13" s="97"/>
      <c r="B13" s="98"/>
      <c r="C13" s="99"/>
      <c r="D13" s="100"/>
      <c r="E13" s="47" t="s">
        <v>56</v>
      </c>
      <c r="F13" s="15" t="s">
        <v>50</v>
      </c>
      <c r="G13" s="15">
        <v>1</v>
      </c>
      <c r="H13" s="105"/>
      <c r="I13" s="117">
        <v>1200</v>
      </c>
    </row>
    <row r="14" s="123" customFormat="1" ht="24.75" spans="1:9">
      <c r="A14" s="97"/>
      <c r="B14" s="98"/>
      <c r="C14" s="99" t="s">
        <v>58</v>
      </c>
      <c r="D14" s="47" t="s">
        <v>59</v>
      </c>
      <c r="E14" s="47" t="s">
        <v>60</v>
      </c>
      <c r="F14" s="15" t="s">
        <v>50</v>
      </c>
      <c r="G14" s="15">
        <v>1</v>
      </c>
      <c r="H14" s="101">
        <v>3500</v>
      </c>
      <c r="I14" s="113">
        <v>3500</v>
      </c>
    </row>
    <row r="15" s="123" customFormat="1" spans="1:9">
      <c r="A15" s="97"/>
      <c r="B15" s="98"/>
      <c r="C15" s="99"/>
      <c r="D15" s="47" t="s">
        <v>61</v>
      </c>
      <c r="E15" s="47" t="s">
        <v>62</v>
      </c>
      <c r="F15" s="15" t="s">
        <v>50</v>
      </c>
      <c r="G15" s="15">
        <v>1</v>
      </c>
      <c r="H15" s="101">
        <v>500</v>
      </c>
      <c r="I15" s="113">
        <v>500</v>
      </c>
    </row>
    <row r="16" s="123" customFormat="1" spans="1:9">
      <c r="A16" s="97"/>
      <c r="B16" s="98"/>
      <c r="C16" s="99"/>
      <c r="D16" s="47" t="s">
        <v>63</v>
      </c>
      <c r="E16" s="47" t="s">
        <v>64</v>
      </c>
      <c r="F16" s="15" t="s">
        <v>50</v>
      </c>
      <c r="G16" s="15">
        <v>1</v>
      </c>
      <c r="H16" s="101">
        <v>1000</v>
      </c>
      <c r="I16" s="113">
        <v>1000</v>
      </c>
    </row>
    <row r="17" s="123" customFormat="1" spans="1:9">
      <c r="A17" s="97"/>
      <c r="B17" s="98"/>
      <c r="C17" s="99"/>
      <c r="D17" s="47" t="s">
        <v>807</v>
      </c>
      <c r="E17" s="47" t="s">
        <v>808</v>
      </c>
      <c r="F17" s="15" t="s">
        <v>50</v>
      </c>
      <c r="G17" s="15">
        <v>1</v>
      </c>
      <c r="H17" s="101">
        <v>100</v>
      </c>
      <c r="I17" s="113">
        <v>100</v>
      </c>
    </row>
    <row r="18" s="123" customFormat="1" ht="12.35" spans="1:9">
      <c r="A18" s="135" t="s">
        <v>361</v>
      </c>
      <c r="B18" s="135"/>
      <c r="C18" s="135"/>
      <c r="D18" s="135"/>
      <c r="E18" s="135"/>
      <c r="F18" s="135"/>
      <c r="G18" s="135"/>
      <c r="H18" s="66"/>
      <c r="I18" s="117"/>
    </row>
    <row r="19" s="123" customFormat="1" ht="37.15" spans="1:9">
      <c r="A19" s="97">
        <v>2</v>
      </c>
      <c r="B19" s="98" t="s">
        <v>809</v>
      </c>
      <c r="C19" s="99" t="s">
        <v>27</v>
      </c>
      <c r="D19" s="100" t="s">
        <v>810</v>
      </c>
      <c r="E19" s="100" t="s">
        <v>811</v>
      </c>
      <c r="F19" s="15" t="s">
        <v>50</v>
      </c>
      <c r="G19" s="15">
        <v>1</v>
      </c>
      <c r="H19" s="105">
        <v>6000</v>
      </c>
      <c r="I19" s="117">
        <v>6000</v>
      </c>
    </row>
    <row r="20" s="123" customFormat="1" ht="49.5" spans="1:9">
      <c r="A20" s="97"/>
      <c r="B20" s="98"/>
      <c r="C20" s="99"/>
      <c r="D20" s="100" t="s">
        <v>812</v>
      </c>
      <c r="E20" s="100" t="s">
        <v>813</v>
      </c>
      <c r="F20" s="15" t="s">
        <v>50</v>
      </c>
      <c r="G20" s="15">
        <v>1</v>
      </c>
      <c r="H20" s="101">
        <v>15300</v>
      </c>
      <c r="I20" s="113">
        <v>15300</v>
      </c>
    </row>
    <row r="21" s="123" customFormat="1" ht="24.75" spans="1:9">
      <c r="A21" s="97"/>
      <c r="B21" s="98"/>
      <c r="C21" s="99"/>
      <c r="D21" s="100" t="s">
        <v>814</v>
      </c>
      <c r="E21" s="100" t="s">
        <v>815</v>
      </c>
      <c r="F21" s="15" t="s">
        <v>50</v>
      </c>
      <c r="G21" s="15">
        <v>1</v>
      </c>
      <c r="H21" s="105">
        <v>5000</v>
      </c>
      <c r="I21" s="117">
        <v>5000</v>
      </c>
    </row>
    <row r="22" s="123" customFormat="1" spans="1:9">
      <c r="A22" s="97"/>
      <c r="B22" s="98"/>
      <c r="C22" s="99"/>
      <c r="D22" s="100" t="s">
        <v>816</v>
      </c>
      <c r="E22" s="100" t="s">
        <v>817</v>
      </c>
      <c r="F22" s="15" t="s">
        <v>50</v>
      </c>
      <c r="G22" s="15">
        <v>1</v>
      </c>
      <c r="H22" s="101">
        <v>7800</v>
      </c>
      <c r="I22" s="113">
        <v>7800</v>
      </c>
    </row>
    <row r="23" s="123" customFormat="1" ht="99" spans="1:9">
      <c r="A23" s="97"/>
      <c r="B23" s="98"/>
      <c r="C23" s="99"/>
      <c r="D23" s="100" t="s">
        <v>818</v>
      </c>
      <c r="E23" s="100" t="s">
        <v>819</v>
      </c>
      <c r="F23" s="15" t="s">
        <v>50</v>
      </c>
      <c r="G23" s="15">
        <v>1</v>
      </c>
      <c r="H23" s="105">
        <v>20000</v>
      </c>
      <c r="I23" s="117">
        <v>20000</v>
      </c>
    </row>
    <row r="24" s="123" customFormat="1" ht="24.75" spans="1:9">
      <c r="A24" s="97"/>
      <c r="B24" s="98"/>
      <c r="C24" s="99"/>
      <c r="D24" s="100" t="s">
        <v>820</v>
      </c>
      <c r="E24" s="100" t="s">
        <v>805</v>
      </c>
      <c r="F24" s="15" t="s">
        <v>50</v>
      </c>
      <c r="G24" s="15">
        <v>1</v>
      </c>
      <c r="H24" s="101">
        <v>1500</v>
      </c>
      <c r="I24" s="113">
        <v>1500</v>
      </c>
    </row>
    <row r="25" s="123" customFormat="1" ht="24.75" spans="1:9">
      <c r="A25" s="97"/>
      <c r="B25" s="98"/>
      <c r="C25" s="99"/>
      <c r="D25" s="100" t="s">
        <v>821</v>
      </c>
      <c r="E25" s="100" t="s">
        <v>822</v>
      </c>
      <c r="F25" s="15" t="s">
        <v>50</v>
      </c>
      <c r="G25" s="15">
        <v>1</v>
      </c>
      <c r="H25" s="105">
        <v>200</v>
      </c>
      <c r="I25" s="117">
        <v>200</v>
      </c>
    </row>
    <row r="26" s="123" customFormat="1" ht="12.4" spans="1:9">
      <c r="A26" s="97"/>
      <c r="B26" s="98"/>
      <c r="C26" s="99" t="s">
        <v>47</v>
      </c>
      <c r="D26" s="100" t="s">
        <v>823</v>
      </c>
      <c r="E26" s="47" t="s">
        <v>824</v>
      </c>
      <c r="F26" s="15" t="s">
        <v>50</v>
      </c>
      <c r="G26" s="15">
        <v>1</v>
      </c>
      <c r="H26" s="136"/>
      <c r="I26" s="113">
        <v>2000</v>
      </c>
    </row>
    <row r="27" s="123" customFormat="1" ht="24.75" spans="1:9">
      <c r="A27" s="97"/>
      <c r="B27" s="98"/>
      <c r="C27" s="99" t="s">
        <v>58</v>
      </c>
      <c r="D27" s="47" t="s">
        <v>59</v>
      </c>
      <c r="E27" s="47" t="s">
        <v>60</v>
      </c>
      <c r="F27" s="15" t="s">
        <v>50</v>
      </c>
      <c r="G27" s="15">
        <v>1</v>
      </c>
      <c r="H27" s="101">
        <v>3500</v>
      </c>
      <c r="I27" s="113">
        <v>3500</v>
      </c>
    </row>
    <row r="28" s="123" customFormat="1" spans="1:9">
      <c r="A28" s="97"/>
      <c r="B28" s="98"/>
      <c r="C28" s="99"/>
      <c r="D28" s="47" t="s">
        <v>61</v>
      </c>
      <c r="E28" s="47" t="s">
        <v>62</v>
      </c>
      <c r="F28" s="15" t="s">
        <v>50</v>
      </c>
      <c r="G28" s="15">
        <v>1</v>
      </c>
      <c r="H28" s="101">
        <v>2000</v>
      </c>
      <c r="I28" s="113">
        <v>2000</v>
      </c>
    </row>
    <row r="29" s="123" customFormat="1" spans="1:9">
      <c r="A29" s="97"/>
      <c r="B29" s="98"/>
      <c r="C29" s="99"/>
      <c r="D29" s="47" t="s">
        <v>63</v>
      </c>
      <c r="E29" s="47" t="s">
        <v>64</v>
      </c>
      <c r="F29" s="15" t="s">
        <v>50</v>
      </c>
      <c r="G29" s="15">
        <v>1</v>
      </c>
      <c r="H29" s="101">
        <v>1000</v>
      </c>
      <c r="I29" s="113">
        <v>1000</v>
      </c>
    </row>
    <row r="30" s="123" customFormat="1" spans="1:9">
      <c r="A30" s="97"/>
      <c r="B30" s="98"/>
      <c r="C30" s="99"/>
      <c r="D30" s="47" t="s">
        <v>807</v>
      </c>
      <c r="E30" s="47" t="s">
        <v>808</v>
      </c>
      <c r="F30" s="15" t="s">
        <v>50</v>
      </c>
      <c r="G30" s="15">
        <v>1</v>
      </c>
      <c r="H30" s="101">
        <v>500</v>
      </c>
      <c r="I30" s="113">
        <v>500</v>
      </c>
    </row>
    <row r="31" s="123" customFormat="1" ht="12.35" spans="1:9">
      <c r="A31" s="135" t="s">
        <v>361</v>
      </c>
      <c r="B31" s="135"/>
      <c r="C31" s="135"/>
      <c r="D31" s="135"/>
      <c r="E31" s="135"/>
      <c r="F31" s="135"/>
      <c r="G31" s="135"/>
      <c r="H31" s="66"/>
      <c r="I31" s="117"/>
    </row>
    <row r="32" s="123" customFormat="1" ht="24.75" spans="1:9">
      <c r="A32" s="97">
        <v>3</v>
      </c>
      <c r="B32" s="98" t="s">
        <v>825</v>
      </c>
      <c r="C32" s="99"/>
      <c r="D32" s="100" t="s">
        <v>278</v>
      </c>
      <c r="E32" s="100" t="s">
        <v>826</v>
      </c>
      <c r="F32" s="15" t="s">
        <v>50</v>
      </c>
      <c r="G32" s="15">
        <v>4</v>
      </c>
      <c r="H32" s="101">
        <v>4000</v>
      </c>
      <c r="I32" s="113">
        <v>16000</v>
      </c>
    </row>
    <row r="33" s="123" customFormat="1" ht="24.75" spans="1:9">
      <c r="A33" s="97"/>
      <c r="B33" s="98"/>
      <c r="C33" s="99"/>
      <c r="D33" s="100" t="s">
        <v>827</v>
      </c>
      <c r="E33" s="100" t="s">
        <v>828</v>
      </c>
      <c r="F33" s="15" t="s">
        <v>50</v>
      </c>
      <c r="G33" s="15"/>
      <c r="H33" s="101">
        <v>2000</v>
      </c>
      <c r="I33" s="113">
        <v>0</v>
      </c>
    </row>
    <row r="34" s="123" customFormat="1" ht="37.15" spans="1:9">
      <c r="A34" s="97"/>
      <c r="B34" s="98"/>
      <c r="C34" s="99"/>
      <c r="D34" s="100" t="s">
        <v>829</v>
      </c>
      <c r="E34" s="100" t="s">
        <v>830</v>
      </c>
      <c r="F34" s="15" t="s">
        <v>50</v>
      </c>
      <c r="G34" s="15">
        <v>1</v>
      </c>
      <c r="H34" s="101">
        <v>20000</v>
      </c>
      <c r="I34" s="113">
        <v>20000</v>
      </c>
    </row>
    <row r="35" s="123" customFormat="1" ht="12.4" spans="1:9">
      <c r="A35" s="97"/>
      <c r="B35" s="98"/>
      <c r="C35" s="99"/>
      <c r="D35" s="100" t="s">
        <v>168</v>
      </c>
      <c r="E35" s="100" t="s">
        <v>831</v>
      </c>
      <c r="F35" s="15" t="s">
        <v>50</v>
      </c>
      <c r="G35" s="15">
        <v>1</v>
      </c>
      <c r="H35" s="105">
        <v>200</v>
      </c>
      <c r="I35" s="117">
        <v>200</v>
      </c>
    </row>
    <row r="36" s="123" customFormat="1" ht="99" spans="1:9">
      <c r="A36" s="97"/>
      <c r="B36" s="98"/>
      <c r="C36" s="99"/>
      <c r="D36" s="100" t="s">
        <v>802</v>
      </c>
      <c r="E36" s="47" t="s">
        <v>832</v>
      </c>
      <c r="F36" s="15" t="s">
        <v>50</v>
      </c>
      <c r="G36" s="15">
        <v>1</v>
      </c>
      <c r="H36" s="105">
        <v>20000</v>
      </c>
      <c r="I36" s="117">
        <v>20000</v>
      </c>
    </row>
    <row r="37" s="123" customFormat="1" ht="24.75" spans="1:9">
      <c r="A37" s="97"/>
      <c r="B37" s="98"/>
      <c r="C37" s="99" t="s">
        <v>58</v>
      </c>
      <c r="D37" s="47" t="s">
        <v>59</v>
      </c>
      <c r="E37" s="47" t="s">
        <v>60</v>
      </c>
      <c r="F37" s="15" t="s">
        <v>50</v>
      </c>
      <c r="G37" s="15">
        <v>1</v>
      </c>
      <c r="H37" s="101">
        <v>1000</v>
      </c>
      <c r="I37" s="113">
        <v>1000</v>
      </c>
    </row>
    <row r="38" s="123" customFormat="1" spans="1:9">
      <c r="A38" s="97"/>
      <c r="B38" s="98"/>
      <c r="C38" s="99"/>
      <c r="D38" s="47" t="s">
        <v>61</v>
      </c>
      <c r="E38" s="47" t="s">
        <v>62</v>
      </c>
      <c r="F38" s="15" t="s">
        <v>50</v>
      </c>
      <c r="G38" s="15">
        <v>1</v>
      </c>
      <c r="H38" s="101">
        <v>2000</v>
      </c>
      <c r="I38" s="113">
        <v>2000</v>
      </c>
    </row>
    <row r="39" s="123" customFormat="1" spans="1:9">
      <c r="A39" s="97"/>
      <c r="B39" s="98"/>
      <c r="C39" s="99"/>
      <c r="D39" s="47" t="s">
        <v>63</v>
      </c>
      <c r="E39" s="47" t="s">
        <v>64</v>
      </c>
      <c r="F39" s="15" t="s">
        <v>50</v>
      </c>
      <c r="G39" s="15">
        <v>1</v>
      </c>
      <c r="H39" s="101">
        <v>2000</v>
      </c>
      <c r="I39" s="113">
        <v>2000</v>
      </c>
    </row>
    <row r="40" s="123" customFormat="1" spans="1:9">
      <c r="A40" s="97"/>
      <c r="B40" s="98"/>
      <c r="C40" s="99"/>
      <c r="D40" s="47" t="s">
        <v>807</v>
      </c>
      <c r="E40" s="47" t="s">
        <v>808</v>
      </c>
      <c r="F40" s="15" t="s">
        <v>50</v>
      </c>
      <c r="G40" s="15">
        <v>1</v>
      </c>
      <c r="H40" s="101">
        <v>500</v>
      </c>
      <c r="I40" s="113">
        <v>500</v>
      </c>
    </row>
    <row r="41" s="123" customFormat="1" ht="12.35" spans="1:9">
      <c r="A41" s="135" t="s">
        <v>361</v>
      </c>
      <c r="B41" s="135"/>
      <c r="C41" s="135"/>
      <c r="D41" s="135"/>
      <c r="E41" s="135"/>
      <c r="F41" s="135"/>
      <c r="G41" s="135"/>
      <c r="H41" s="137"/>
      <c r="I41" s="113"/>
    </row>
    <row r="42" s="123" customFormat="1" spans="1:9">
      <c r="A42" s="97">
        <v>4</v>
      </c>
      <c r="B42" s="98" t="s">
        <v>833</v>
      </c>
      <c r="C42" s="99" t="s">
        <v>27</v>
      </c>
      <c r="D42" s="100" t="s">
        <v>834</v>
      </c>
      <c r="E42" s="100" t="s">
        <v>835</v>
      </c>
      <c r="F42" s="15" t="s">
        <v>50</v>
      </c>
      <c r="G42" s="15">
        <v>1</v>
      </c>
      <c r="H42" s="101">
        <v>18000</v>
      </c>
      <c r="I42" s="113">
        <v>18000</v>
      </c>
    </row>
    <row r="43" s="123" customFormat="1" ht="24.75" spans="1:9">
      <c r="A43" s="97"/>
      <c r="B43" s="98"/>
      <c r="C43" s="99"/>
      <c r="D43" s="100" t="s">
        <v>836</v>
      </c>
      <c r="E43" s="100" t="s">
        <v>837</v>
      </c>
      <c r="F43" s="15" t="s">
        <v>50</v>
      </c>
      <c r="G43" s="15">
        <v>1</v>
      </c>
      <c r="H43" s="105">
        <v>12000</v>
      </c>
      <c r="I43" s="117">
        <v>12000</v>
      </c>
    </row>
    <row r="44" s="123" customFormat="1" ht="12.4" spans="1:9">
      <c r="A44" s="97"/>
      <c r="B44" s="98"/>
      <c r="C44" s="99"/>
      <c r="D44" s="100" t="s">
        <v>168</v>
      </c>
      <c r="E44" s="100" t="s">
        <v>838</v>
      </c>
      <c r="F44" s="15" t="s">
        <v>50</v>
      </c>
      <c r="G44" s="15">
        <v>1</v>
      </c>
      <c r="H44" s="105">
        <v>1500</v>
      </c>
      <c r="I44" s="117">
        <v>1500</v>
      </c>
    </row>
    <row r="45" s="123" customFormat="1" spans="1:9">
      <c r="A45" s="97"/>
      <c r="B45" s="98"/>
      <c r="C45" s="99"/>
      <c r="D45" s="100" t="s">
        <v>839</v>
      </c>
      <c r="E45" s="100" t="s">
        <v>840</v>
      </c>
      <c r="F45" s="15" t="s">
        <v>50</v>
      </c>
      <c r="G45" s="15">
        <v>1</v>
      </c>
      <c r="H45" s="101">
        <v>2000</v>
      </c>
      <c r="I45" s="113">
        <v>2000</v>
      </c>
    </row>
    <row r="46" s="123" customFormat="1" ht="24.75" spans="1:9">
      <c r="A46" s="97"/>
      <c r="B46" s="98"/>
      <c r="C46" s="99"/>
      <c r="D46" s="100" t="s">
        <v>827</v>
      </c>
      <c r="E46" s="100" t="s">
        <v>828</v>
      </c>
      <c r="F46" s="15" t="s">
        <v>50</v>
      </c>
      <c r="G46" s="15">
        <v>1</v>
      </c>
      <c r="H46" s="101">
        <v>5000</v>
      </c>
      <c r="I46" s="113">
        <v>5000</v>
      </c>
    </row>
    <row r="47" s="123" customFormat="1" ht="99" spans="1:9">
      <c r="A47" s="97"/>
      <c r="B47" s="98"/>
      <c r="C47" s="99"/>
      <c r="D47" s="100" t="s">
        <v>802</v>
      </c>
      <c r="E47" s="100" t="s">
        <v>841</v>
      </c>
      <c r="F47" s="15" t="s">
        <v>50</v>
      </c>
      <c r="G47" s="15">
        <v>1</v>
      </c>
      <c r="H47" s="105">
        <v>20000</v>
      </c>
      <c r="I47" s="117">
        <v>20000</v>
      </c>
    </row>
    <row r="48" s="123" customFormat="1" ht="24.75" spans="1:9">
      <c r="A48" s="97"/>
      <c r="B48" s="98"/>
      <c r="C48" s="99"/>
      <c r="D48" s="100" t="s">
        <v>820</v>
      </c>
      <c r="E48" s="100" t="s">
        <v>805</v>
      </c>
      <c r="F48" s="15" t="s">
        <v>50</v>
      </c>
      <c r="G48" s="15">
        <v>1</v>
      </c>
      <c r="H48" s="101">
        <v>1200</v>
      </c>
      <c r="I48" s="113">
        <v>1200</v>
      </c>
    </row>
    <row r="49" s="123" customFormat="1" ht="12.4" spans="1:9">
      <c r="A49" s="97"/>
      <c r="B49" s="98"/>
      <c r="C49" s="99" t="s">
        <v>47</v>
      </c>
      <c r="D49" s="100" t="s">
        <v>823</v>
      </c>
      <c r="E49" s="47" t="s">
        <v>842</v>
      </c>
      <c r="F49" s="15" t="s">
        <v>50</v>
      </c>
      <c r="G49" s="15">
        <v>1</v>
      </c>
      <c r="H49" s="136"/>
      <c r="I49" s="113">
        <v>1300</v>
      </c>
    </row>
    <row r="50" s="123" customFormat="1" ht="24.75" spans="1:9">
      <c r="A50" s="97"/>
      <c r="B50" s="98"/>
      <c r="C50" s="99" t="s">
        <v>58</v>
      </c>
      <c r="D50" s="47" t="s">
        <v>59</v>
      </c>
      <c r="E50" s="47" t="s">
        <v>60</v>
      </c>
      <c r="F50" s="15" t="s">
        <v>50</v>
      </c>
      <c r="G50" s="15">
        <v>1</v>
      </c>
      <c r="H50" s="101">
        <v>3000</v>
      </c>
      <c r="I50" s="113">
        <v>3000</v>
      </c>
    </row>
    <row r="51" s="123" customFormat="1" spans="1:9">
      <c r="A51" s="97"/>
      <c r="B51" s="98"/>
      <c r="C51" s="99"/>
      <c r="D51" s="47" t="s">
        <v>61</v>
      </c>
      <c r="E51" s="47" t="s">
        <v>62</v>
      </c>
      <c r="F51" s="15" t="s">
        <v>50</v>
      </c>
      <c r="G51" s="15">
        <v>1</v>
      </c>
      <c r="H51" s="101">
        <v>2000</v>
      </c>
      <c r="I51" s="113">
        <v>2000</v>
      </c>
    </row>
    <row r="52" s="123" customFormat="1" spans="1:9">
      <c r="A52" s="97"/>
      <c r="B52" s="98"/>
      <c r="C52" s="99"/>
      <c r="D52" s="47" t="s">
        <v>63</v>
      </c>
      <c r="E52" s="47" t="s">
        <v>64</v>
      </c>
      <c r="F52" s="15" t="s">
        <v>50</v>
      </c>
      <c r="G52" s="15">
        <v>1</v>
      </c>
      <c r="H52" s="101">
        <v>2000</v>
      </c>
      <c r="I52" s="113">
        <v>2000</v>
      </c>
    </row>
    <row r="53" s="123" customFormat="1" spans="1:9">
      <c r="A53" s="97"/>
      <c r="B53" s="98"/>
      <c r="C53" s="99"/>
      <c r="D53" s="47" t="s">
        <v>807</v>
      </c>
      <c r="E53" s="47" t="s">
        <v>808</v>
      </c>
      <c r="F53" s="15" t="s">
        <v>50</v>
      </c>
      <c r="G53" s="15">
        <v>1</v>
      </c>
      <c r="H53" s="101">
        <v>500</v>
      </c>
      <c r="I53" s="113">
        <v>500</v>
      </c>
    </row>
    <row r="54" s="123" customFormat="1" ht="12.35" spans="1:9">
      <c r="A54" s="135" t="s">
        <v>361</v>
      </c>
      <c r="B54" s="135"/>
      <c r="C54" s="135"/>
      <c r="D54" s="135"/>
      <c r="E54" s="135"/>
      <c r="F54" s="135"/>
      <c r="G54" s="135"/>
      <c r="H54" s="66"/>
      <c r="I54" s="117"/>
    </row>
    <row r="55" s="123" customFormat="1" spans="1:9">
      <c r="A55" s="97">
        <v>5</v>
      </c>
      <c r="B55" s="98" t="s">
        <v>843</v>
      </c>
      <c r="C55" s="99" t="s">
        <v>27</v>
      </c>
      <c r="D55" s="100" t="s">
        <v>844</v>
      </c>
      <c r="E55" s="100" t="s">
        <v>845</v>
      </c>
      <c r="F55" s="15" t="s">
        <v>50</v>
      </c>
      <c r="G55" s="15">
        <v>6</v>
      </c>
      <c r="H55" s="101">
        <v>3000</v>
      </c>
      <c r="I55" s="113">
        <v>18000</v>
      </c>
    </row>
    <row r="56" s="123" customFormat="1" ht="24.75" spans="1:9">
      <c r="A56" s="97"/>
      <c r="B56" s="98"/>
      <c r="C56" s="99"/>
      <c r="D56" s="100" t="s">
        <v>846</v>
      </c>
      <c r="E56" s="100" t="s">
        <v>847</v>
      </c>
      <c r="F56" s="15" t="s">
        <v>50</v>
      </c>
      <c r="G56" s="15">
        <v>1</v>
      </c>
      <c r="H56" s="101">
        <v>4500</v>
      </c>
      <c r="I56" s="113">
        <v>4500</v>
      </c>
    </row>
    <row r="57" s="123" customFormat="1" ht="12.4" spans="1:9">
      <c r="A57" s="97"/>
      <c r="B57" s="98"/>
      <c r="C57" s="99"/>
      <c r="D57" s="100" t="s">
        <v>168</v>
      </c>
      <c r="E57" s="100" t="s">
        <v>838</v>
      </c>
      <c r="F57" s="15" t="s">
        <v>50</v>
      </c>
      <c r="G57" s="15">
        <v>1</v>
      </c>
      <c r="H57" s="105">
        <v>200</v>
      </c>
      <c r="I57" s="117">
        <v>200</v>
      </c>
    </row>
    <row r="58" s="123" customFormat="1" ht="37.15" spans="1:9">
      <c r="A58" s="97"/>
      <c r="B58" s="98"/>
      <c r="C58" s="99"/>
      <c r="D58" s="100" t="s">
        <v>848</v>
      </c>
      <c r="E58" s="100" t="s">
        <v>849</v>
      </c>
      <c r="F58" s="15" t="s">
        <v>50</v>
      </c>
      <c r="G58" s="15">
        <v>6</v>
      </c>
      <c r="H58" s="101">
        <v>3600</v>
      </c>
      <c r="I58" s="113">
        <v>21600</v>
      </c>
    </row>
    <row r="59" s="123" customFormat="1" ht="74.25" spans="1:9">
      <c r="A59" s="97"/>
      <c r="B59" s="98"/>
      <c r="C59" s="99"/>
      <c r="D59" s="100" t="s">
        <v>850</v>
      </c>
      <c r="E59" s="47" t="s">
        <v>851</v>
      </c>
      <c r="F59" s="15" t="s">
        <v>50</v>
      </c>
      <c r="G59" s="15">
        <v>1</v>
      </c>
      <c r="H59" s="105">
        <v>20000</v>
      </c>
      <c r="I59" s="117">
        <v>20000</v>
      </c>
    </row>
    <row r="60" s="123" customFormat="1" ht="24.75" spans="1:9">
      <c r="A60" s="97"/>
      <c r="B60" s="98"/>
      <c r="C60" s="99"/>
      <c r="D60" s="100" t="s">
        <v>820</v>
      </c>
      <c r="E60" s="100" t="s">
        <v>805</v>
      </c>
      <c r="F60" s="15" t="s">
        <v>50</v>
      </c>
      <c r="G60" s="15"/>
      <c r="H60" s="137"/>
      <c r="I60" s="113"/>
    </row>
    <row r="61" s="123" customFormat="1" ht="12.4" spans="1:9">
      <c r="A61" s="97"/>
      <c r="B61" s="98"/>
      <c r="C61" s="99" t="s">
        <v>47</v>
      </c>
      <c r="D61" s="100" t="s">
        <v>823</v>
      </c>
      <c r="E61" s="47" t="s">
        <v>852</v>
      </c>
      <c r="F61" s="15" t="s">
        <v>50</v>
      </c>
      <c r="G61" s="15">
        <v>1</v>
      </c>
      <c r="H61" s="136"/>
      <c r="I61" s="113">
        <v>3500</v>
      </c>
    </row>
    <row r="62" s="123" customFormat="1" ht="24.75" spans="1:9">
      <c r="A62" s="97"/>
      <c r="B62" s="98"/>
      <c r="C62" s="99" t="s">
        <v>58</v>
      </c>
      <c r="D62" s="47" t="s">
        <v>59</v>
      </c>
      <c r="E62" s="47" t="s">
        <v>60</v>
      </c>
      <c r="F62" s="15" t="s">
        <v>50</v>
      </c>
      <c r="G62" s="15">
        <v>1</v>
      </c>
      <c r="H62" s="101">
        <v>3500</v>
      </c>
      <c r="I62" s="113">
        <v>3500</v>
      </c>
    </row>
    <row r="63" s="123" customFormat="1" spans="1:9">
      <c r="A63" s="97"/>
      <c r="B63" s="98"/>
      <c r="C63" s="99"/>
      <c r="D63" s="47" t="s">
        <v>61</v>
      </c>
      <c r="E63" s="47" t="s">
        <v>62</v>
      </c>
      <c r="F63" s="15" t="s">
        <v>50</v>
      </c>
      <c r="G63" s="15">
        <v>1</v>
      </c>
      <c r="H63" s="101">
        <v>2000</v>
      </c>
      <c r="I63" s="113">
        <v>2000</v>
      </c>
    </row>
    <row r="64" s="123" customFormat="1" spans="1:9">
      <c r="A64" s="97"/>
      <c r="B64" s="98"/>
      <c r="C64" s="99"/>
      <c r="D64" s="47" t="s">
        <v>63</v>
      </c>
      <c r="E64" s="47" t="s">
        <v>64</v>
      </c>
      <c r="F64" s="15" t="s">
        <v>50</v>
      </c>
      <c r="G64" s="15">
        <v>1</v>
      </c>
      <c r="H64" s="101">
        <v>2000</v>
      </c>
      <c r="I64" s="113">
        <v>2000</v>
      </c>
    </row>
    <row r="65" s="123" customFormat="1" spans="1:9">
      <c r="A65" s="97"/>
      <c r="B65" s="98"/>
      <c r="C65" s="99"/>
      <c r="D65" s="47" t="s">
        <v>807</v>
      </c>
      <c r="E65" s="47" t="s">
        <v>808</v>
      </c>
      <c r="F65" s="15" t="s">
        <v>50</v>
      </c>
      <c r="G65" s="15">
        <v>1</v>
      </c>
      <c r="H65" s="101">
        <v>500</v>
      </c>
      <c r="I65" s="113">
        <v>500</v>
      </c>
    </row>
    <row r="66" s="123" customFormat="1" ht="12.35" spans="1:9">
      <c r="A66" s="135" t="s">
        <v>361</v>
      </c>
      <c r="B66" s="135"/>
      <c r="C66" s="135"/>
      <c r="D66" s="135"/>
      <c r="E66" s="135"/>
      <c r="F66" s="135"/>
      <c r="G66" s="135"/>
      <c r="H66" s="66"/>
      <c r="I66" s="117"/>
    </row>
    <row r="67" s="123" customFormat="1" ht="24.75" spans="1:9">
      <c r="A67" s="97">
        <v>6</v>
      </c>
      <c r="B67" s="98" t="s">
        <v>853</v>
      </c>
      <c r="C67" s="99" t="s">
        <v>27</v>
      </c>
      <c r="D67" s="100" t="s">
        <v>854</v>
      </c>
      <c r="E67" s="100" t="s">
        <v>855</v>
      </c>
      <c r="F67" s="15" t="s">
        <v>50</v>
      </c>
      <c r="G67" s="15">
        <v>4</v>
      </c>
      <c r="H67" s="101">
        <v>5000</v>
      </c>
      <c r="I67" s="113">
        <v>20000</v>
      </c>
    </row>
    <row r="68" s="123" customFormat="1" ht="24.75" spans="1:9">
      <c r="A68" s="97"/>
      <c r="B68" s="98"/>
      <c r="C68" s="99"/>
      <c r="D68" s="100" t="s">
        <v>856</v>
      </c>
      <c r="E68" s="100" t="s">
        <v>857</v>
      </c>
      <c r="F68" s="15" t="s">
        <v>50</v>
      </c>
      <c r="G68" s="15">
        <v>4</v>
      </c>
      <c r="H68" s="101">
        <v>4000</v>
      </c>
      <c r="I68" s="113">
        <v>16000</v>
      </c>
    </row>
    <row r="69" s="123" customFormat="1" ht="12.4" spans="1:9">
      <c r="A69" s="97"/>
      <c r="B69" s="98"/>
      <c r="C69" s="99"/>
      <c r="D69" s="100" t="s">
        <v>168</v>
      </c>
      <c r="E69" s="100" t="s">
        <v>838</v>
      </c>
      <c r="F69" s="15" t="s">
        <v>50</v>
      </c>
      <c r="G69" s="15">
        <v>1</v>
      </c>
      <c r="H69" s="105">
        <v>1200</v>
      </c>
      <c r="I69" s="117">
        <v>1200</v>
      </c>
    </row>
    <row r="70" s="123" customFormat="1" ht="86.65" spans="1:9">
      <c r="A70" s="97"/>
      <c r="B70" s="98"/>
      <c r="C70" s="99"/>
      <c r="D70" s="100" t="s">
        <v>802</v>
      </c>
      <c r="E70" s="100" t="s">
        <v>858</v>
      </c>
      <c r="F70" s="15" t="s">
        <v>50</v>
      </c>
      <c r="G70" s="15">
        <v>1</v>
      </c>
      <c r="H70" s="105">
        <v>15500</v>
      </c>
      <c r="I70" s="117">
        <v>15500</v>
      </c>
    </row>
    <row r="71" s="123" customFormat="1" ht="24.75" spans="1:9">
      <c r="A71" s="97"/>
      <c r="B71" s="98"/>
      <c r="C71" s="99"/>
      <c r="D71" s="100" t="s">
        <v>827</v>
      </c>
      <c r="E71" s="100" t="s">
        <v>859</v>
      </c>
      <c r="F71" s="15" t="s">
        <v>50</v>
      </c>
      <c r="G71" s="15">
        <v>1</v>
      </c>
      <c r="H71" s="101">
        <v>5800</v>
      </c>
      <c r="I71" s="113">
        <v>5800</v>
      </c>
    </row>
    <row r="72" s="123" customFormat="1" ht="24.75" spans="1:9">
      <c r="A72" s="97"/>
      <c r="B72" s="98"/>
      <c r="C72" s="99"/>
      <c r="D72" s="100" t="s">
        <v>820</v>
      </c>
      <c r="E72" s="100" t="s">
        <v>805</v>
      </c>
      <c r="F72" s="15" t="s">
        <v>36</v>
      </c>
      <c r="G72" s="15">
        <v>1</v>
      </c>
      <c r="H72" s="101">
        <v>1500</v>
      </c>
      <c r="I72" s="113">
        <v>1500</v>
      </c>
    </row>
    <row r="73" s="123" customFormat="1" ht="24.75" spans="1:9">
      <c r="A73" s="97"/>
      <c r="B73" s="98"/>
      <c r="C73" s="99" t="s">
        <v>58</v>
      </c>
      <c r="D73" s="47" t="s">
        <v>59</v>
      </c>
      <c r="E73" s="47" t="s">
        <v>60</v>
      </c>
      <c r="F73" s="15" t="s">
        <v>50</v>
      </c>
      <c r="G73" s="15">
        <v>1</v>
      </c>
      <c r="H73" s="101">
        <v>2500</v>
      </c>
      <c r="I73" s="113">
        <v>2500</v>
      </c>
    </row>
    <row r="74" s="123" customFormat="1" spans="1:9">
      <c r="A74" s="97"/>
      <c r="B74" s="98"/>
      <c r="C74" s="99"/>
      <c r="D74" s="47" t="s">
        <v>61</v>
      </c>
      <c r="E74" s="47" t="s">
        <v>62</v>
      </c>
      <c r="F74" s="15" t="s">
        <v>50</v>
      </c>
      <c r="G74" s="15">
        <v>1</v>
      </c>
      <c r="H74" s="101">
        <v>0</v>
      </c>
      <c r="I74" s="113">
        <v>0</v>
      </c>
    </row>
    <row r="75" s="123" customFormat="1" spans="1:9">
      <c r="A75" s="97"/>
      <c r="B75" s="98"/>
      <c r="C75" s="99"/>
      <c r="D75" s="47" t="s">
        <v>63</v>
      </c>
      <c r="E75" s="47" t="s">
        <v>64</v>
      </c>
      <c r="F75" s="15" t="s">
        <v>50</v>
      </c>
      <c r="G75" s="15">
        <v>1</v>
      </c>
      <c r="H75" s="101">
        <v>2000</v>
      </c>
      <c r="I75" s="113">
        <v>2000</v>
      </c>
    </row>
    <row r="76" s="123" customFormat="1" spans="1:9">
      <c r="A76" s="97"/>
      <c r="B76" s="98"/>
      <c r="C76" s="99"/>
      <c r="D76" s="47" t="s">
        <v>807</v>
      </c>
      <c r="E76" s="47" t="s">
        <v>808</v>
      </c>
      <c r="F76" s="15" t="s">
        <v>50</v>
      </c>
      <c r="G76" s="15">
        <v>1</v>
      </c>
      <c r="H76" s="101">
        <v>500</v>
      </c>
      <c r="I76" s="113">
        <v>500</v>
      </c>
    </row>
    <row r="77" s="123" customFormat="1" ht="12.35" spans="1:9">
      <c r="A77" s="135" t="s">
        <v>361</v>
      </c>
      <c r="B77" s="135"/>
      <c r="C77" s="135"/>
      <c r="D77" s="135"/>
      <c r="E77" s="135"/>
      <c r="F77" s="135"/>
      <c r="G77" s="135"/>
      <c r="H77" s="137"/>
      <c r="I77" s="113"/>
    </row>
    <row r="78" s="123" customFormat="1" ht="24.75" spans="1:9">
      <c r="A78" s="97">
        <v>7</v>
      </c>
      <c r="B78" s="98" t="s">
        <v>860</v>
      </c>
      <c r="C78" s="99" t="s">
        <v>27</v>
      </c>
      <c r="D78" s="100" t="s">
        <v>854</v>
      </c>
      <c r="E78" s="100" t="s">
        <v>861</v>
      </c>
      <c r="F78" s="15" t="s">
        <v>50</v>
      </c>
      <c r="G78" s="15">
        <v>1</v>
      </c>
      <c r="H78" s="101">
        <v>11000</v>
      </c>
      <c r="I78" s="113">
        <v>11000</v>
      </c>
    </row>
    <row r="79" s="123" customFormat="1" ht="37.15" spans="1:9">
      <c r="A79" s="97"/>
      <c r="B79" s="98"/>
      <c r="C79" s="99"/>
      <c r="D79" s="100" t="s">
        <v>862</v>
      </c>
      <c r="E79" s="100" t="s">
        <v>863</v>
      </c>
      <c r="F79" s="15" t="s">
        <v>50</v>
      </c>
      <c r="G79" s="15">
        <v>1</v>
      </c>
      <c r="H79" s="101">
        <v>10000</v>
      </c>
      <c r="I79" s="113">
        <v>10000</v>
      </c>
    </row>
    <row r="80" s="123" customFormat="1" ht="24.75" spans="1:9">
      <c r="A80" s="97"/>
      <c r="B80" s="98"/>
      <c r="C80" s="99"/>
      <c r="D80" s="100" t="s">
        <v>278</v>
      </c>
      <c r="E80" s="100" t="s">
        <v>864</v>
      </c>
      <c r="F80" s="15" t="s">
        <v>50</v>
      </c>
      <c r="G80" s="15">
        <v>1</v>
      </c>
      <c r="H80" s="101">
        <v>2000</v>
      </c>
      <c r="I80" s="113">
        <v>2000</v>
      </c>
    </row>
    <row r="81" s="123" customFormat="1" ht="86.65" spans="1:9">
      <c r="A81" s="97"/>
      <c r="B81" s="98"/>
      <c r="C81" s="99"/>
      <c r="D81" s="100" t="s">
        <v>802</v>
      </c>
      <c r="E81" s="100" t="s">
        <v>865</v>
      </c>
      <c r="F81" s="15" t="s">
        <v>50</v>
      </c>
      <c r="G81" s="15">
        <v>1</v>
      </c>
      <c r="H81" s="105">
        <v>10000</v>
      </c>
      <c r="I81" s="117">
        <v>10000</v>
      </c>
    </row>
    <row r="82" s="123" customFormat="1" ht="12.4" spans="1:9">
      <c r="A82" s="97"/>
      <c r="B82" s="98"/>
      <c r="C82" s="99"/>
      <c r="D82" s="100" t="s">
        <v>168</v>
      </c>
      <c r="E82" s="100" t="s">
        <v>838</v>
      </c>
      <c r="F82" s="15" t="s">
        <v>592</v>
      </c>
      <c r="G82" s="15">
        <v>1</v>
      </c>
      <c r="H82" s="105">
        <v>200</v>
      </c>
      <c r="I82" s="117">
        <v>200</v>
      </c>
    </row>
    <row r="83" s="123" customFormat="1" ht="24.75" spans="1:9">
      <c r="A83" s="97"/>
      <c r="B83" s="98"/>
      <c r="C83" s="99"/>
      <c r="D83" s="100" t="s">
        <v>820</v>
      </c>
      <c r="E83" s="100" t="s">
        <v>805</v>
      </c>
      <c r="F83" s="15" t="s">
        <v>36</v>
      </c>
      <c r="G83" s="15">
        <v>1</v>
      </c>
      <c r="H83" s="101">
        <v>500</v>
      </c>
      <c r="I83" s="113">
        <v>500</v>
      </c>
    </row>
    <row r="84" s="123" customFormat="1" ht="12.4" spans="1:9">
      <c r="A84" s="97"/>
      <c r="B84" s="98"/>
      <c r="C84" s="99" t="s">
        <v>47</v>
      </c>
      <c r="D84" s="100" t="s">
        <v>823</v>
      </c>
      <c r="E84" s="47" t="s">
        <v>866</v>
      </c>
      <c r="F84" s="15" t="s">
        <v>50</v>
      </c>
      <c r="G84" s="15">
        <v>1</v>
      </c>
      <c r="H84" s="136"/>
      <c r="I84" s="113">
        <v>1300</v>
      </c>
    </row>
    <row r="85" s="123" customFormat="1" ht="24.75" spans="1:9">
      <c r="A85" s="97"/>
      <c r="B85" s="98"/>
      <c r="C85" s="99" t="s">
        <v>58</v>
      </c>
      <c r="D85" s="47" t="s">
        <v>59</v>
      </c>
      <c r="E85" s="47" t="s">
        <v>60</v>
      </c>
      <c r="F85" s="15" t="s">
        <v>50</v>
      </c>
      <c r="G85" s="15">
        <v>1</v>
      </c>
      <c r="H85" s="101">
        <v>3500</v>
      </c>
      <c r="I85" s="113">
        <v>3500</v>
      </c>
    </row>
    <row r="86" s="123" customFormat="1" spans="1:9">
      <c r="A86" s="97"/>
      <c r="B86" s="98"/>
      <c r="C86" s="99"/>
      <c r="D86" s="47" t="s">
        <v>61</v>
      </c>
      <c r="E86" s="47" t="s">
        <v>62</v>
      </c>
      <c r="F86" s="15" t="s">
        <v>50</v>
      </c>
      <c r="G86" s="15">
        <v>1</v>
      </c>
      <c r="H86" s="101">
        <v>2000</v>
      </c>
      <c r="I86" s="113">
        <v>2000</v>
      </c>
    </row>
    <row r="87" s="123" customFormat="1" spans="1:9">
      <c r="A87" s="97"/>
      <c r="B87" s="98"/>
      <c r="C87" s="99"/>
      <c r="D87" s="47" t="s">
        <v>63</v>
      </c>
      <c r="E87" s="47" t="s">
        <v>64</v>
      </c>
      <c r="F87" s="15" t="s">
        <v>50</v>
      </c>
      <c r="G87" s="15">
        <v>1</v>
      </c>
      <c r="H87" s="101">
        <v>2000</v>
      </c>
      <c r="I87" s="113">
        <v>2000</v>
      </c>
    </row>
    <row r="88" s="123" customFormat="1" spans="1:9">
      <c r="A88" s="97"/>
      <c r="B88" s="98"/>
      <c r="C88" s="99"/>
      <c r="D88" s="47" t="s">
        <v>807</v>
      </c>
      <c r="E88" s="47" t="s">
        <v>808</v>
      </c>
      <c r="F88" s="15" t="s">
        <v>50</v>
      </c>
      <c r="G88" s="15">
        <v>1</v>
      </c>
      <c r="H88" s="101">
        <v>500</v>
      </c>
      <c r="I88" s="113">
        <v>500</v>
      </c>
    </row>
    <row r="89" s="123" customFormat="1" ht="12.35" spans="1:9">
      <c r="A89" s="135" t="s">
        <v>361</v>
      </c>
      <c r="B89" s="135"/>
      <c r="C89" s="135"/>
      <c r="D89" s="135"/>
      <c r="E89" s="135"/>
      <c r="F89" s="135"/>
      <c r="G89" s="135"/>
      <c r="H89" s="66"/>
      <c r="I89" s="117"/>
    </row>
    <row r="90" s="123" customFormat="1" ht="61.9" spans="1:9">
      <c r="A90" s="97">
        <v>8</v>
      </c>
      <c r="B90" s="98" t="s">
        <v>867</v>
      </c>
      <c r="C90" s="99" t="s">
        <v>27</v>
      </c>
      <c r="D90" s="100" t="s">
        <v>868</v>
      </c>
      <c r="E90" s="100" t="s">
        <v>869</v>
      </c>
      <c r="F90" s="15" t="s">
        <v>50</v>
      </c>
      <c r="G90" s="15">
        <v>1</v>
      </c>
      <c r="H90" s="101">
        <v>10500</v>
      </c>
      <c r="I90" s="113">
        <v>10500</v>
      </c>
    </row>
    <row r="91" s="123" customFormat="1" ht="61.9" spans="1:9">
      <c r="A91" s="97"/>
      <c r="B91" s="98"/>
      <c r="C91" s="99"/>
      <c r="D91" s="100" t="s">
        <v>870</v>
      </c>
      <c r="E91" s="100" t="s">
        <v>871</v>
      </c>
      <c r="F91" s="15" t="s">
        <v>50</v>
      </c>
      <c r="G91" s="15">
        <v>1</v>
      </c>
      <c r="H91" s="105">
        <v>1200</v>
      </c>
      <c r="I91" s="117">
        <v>1200</v>
      </c>
    </row>
    <row r="92" s="123" customFormat="1" ht="37.15" spans="1:9">
      <c r="A92" s="97"/>
      <c r="B92" s="98"/>
      <c r="C92" s="99"/>
      <c r="D92" s="100" t="s">
        <v>174</v>
      </c>
      <c r="E92" s="100" t="s">
        <v>872</v>
      </c>
      <c r="F92" s="15" t="s">
        <v>50</v>
      </c>
      <c r="G92" s="15">
        <v>1</v>
      </c>
      <c r="H92" s="101">
        <v>600</v>
      </c>
      <c r="I92" s="113">
        <v>600</v>
      </c>
    </row>
    <row r="93" s="123" customFormat="1" ht="49.5" spans="1:9">
      <c r="A93" s="97"/>
      <c r="B93" s="98"/>
      <c r="C93" s="99"/>
      <c r="D93" s="100" t="s">
        <v>307</v>
      </c>
      <c r="E93" s="100" t="s">
        <v>873</v>
      </c>
      <c r="F93" s="15" t="s">
        <v>50</v>
      </c>
      <c r="G93" s="15">
        <v>1</v>
      </c>
      <c r="H93" s="101">
        <v>1000</v>
      </c>
      <c r="I93" s="113">
        <v>1000</v>
      </c>
    </row>
    <row r="94" s="123" customFormat="1" spans="1:9">
      <c r="A94" s="97"/>
      <c r="B94" s="98"/>
      <c r="C94" s="99"/>
      <c r="D94" s="100" t="s">
        <v>874</v>
      </c>
      <c r="E94" s="100" t="s">
        <v>875</v>
      </c>
      <c r="F94" s="15" t="s">
        <v>50</v>
      </c>
      <c r="G94" s="15">
        <v>1</v>
      </c>
      <c r="H94" s="101">
        <v>100</v>
      </c>
      <c r="I94" s="113">
        <v>100</v>
      </c>
    </row>
    <row r="95" s="123" customFormat="1" ht="24.75" spans="1:9">
      <c r="A95" s="97"/>
      <c r="B95" s="98"/>
      <c r="C95" s="99"/>
      <c r="D95" s="100" t="s">
        <v>820</v>
      </c>
      <c r="E95" s="100" t="s">
        <v>805</v>
      </c>
      <c r="F95" s="15" t="s">
        <v>36</v>
      </c>
      <c r="G95" s="15">
        <v>1</v>
      </c>
      <c r="H95" s="101">
        <v>400</v>
      </c>
      <c r="I95" s="113">
        <v>400</v>
      </c>
    </row>
    <row r="96" s="123" customFormat="1" ht="12.4" spans="1:9">
      <c r="A96" s="97"/>
      <c r="B96" s="98"/>
      <c r="C96" s="99" t="s">
        <v>47</v>
      </c>
      <c r="D96" s="100" t="s">
        <v>876</v>
      </c>
      <c r="E96" s="47" t="s">
        <v>49</v>
      </c>
      <c r="F96" s="15" t="s">
        <v>50</v>
      </c>
      <c r="G96" s="15">
        <v>1</v>
      </c>
      <c r="H96" s="15"/>
      <c r="I96" s="138">
        <v>4000</v>
      </c>
    </row>
    <row r="97" s="123" customFormat="1" ht="12.4" spans="1:9">
      <c r="A97" s="97"/>
      <c r="B97" s="98"/>
      <c r="C97" s="99"/>
      <c r="D97" s="100"/>
      <c r="E97" s="47" t="s">
        <v>51</v>
      </c>
      <c r="F97" s="15" t="s">
        <v>50</v>
      </c>
      <c r="G97" s="15">
        <v>1</v>
      </c>
      <c r="H97" s="15"/>
      <c r="I97" s="138">
        <v>4500</v>
      </c>
    </row>
    <row r="98" s="123" customFormat="1" ht="12.4" spans="1:9">
      <c r="A98" s="97"/>
      <c r="B98" s="98"/>
      <c r="C98" s="99"/>
      <c r="D98" s="100"/>
      <c r="E98" s="47" t="s">
        <v>72</v>
      </c>
      <c r="F98" s="15" t="s">
        <v>50</v>
      </c>
      <c r="G98" s="15">
        <v>1</v>
      </c>
      <c r="H98" s="15"/>
      <c r="I98" s="138">
        <v>7500</v>
      </c>
    </row>
    <row r="99" s="123" customFormat="1" ht="12.4" spans="1:9">
      <c r="A99" s="97"/>
      <c r="B99" s="98"/>
      <c r="C99" s="99"/>
      <c r="D99" s="100"/>
      <c r="E99" s="47" t="s">
        <v>56</v>
      </c>
      <c r="F99" s="15" t="s">
        <v>50</v>
      </c>
      <c r="G99" s="15">
        <v>1</v>
      </c>
      <c r="H99" s="15"/>
      <c r="I99" s="138">
        <v>5000</v>
      </c>
    </row>
    <row r="100" s="123" customFormat="1" ht="12.4" spans="1:9">
      <c r="A100" s="97"/>
      <c r="B100" s="98"/>
      <c r="C100" s="99"/>
      <c r="D100" s="100"/>
      <c r="E100" s="47" t="s">
        <v>55</v>
      </c>
      <c r="F100" s="15" t="s">
        <v>50</v>
      </c>
      <c r="G100" s="15">
        <v>1</v>
      </c>
      <c r="H100" s="15"/>
      <c r="I100" s="138">
        <v>500</v>
      </c>
    </row>
    <row r="101" s="123" customFormat="1" ht="12.4" spans="1:9">
      <c r="A101" s="97"/>
      <c r="B101" s="98"/>
      <c r="C101" s="99"/>
      <c r="D101" s="100"/>
      <c r="E101" s="47" t="s">
        <v>83</v>
      </c>
      <c r="F101" s="15" t="s">
        <v>50</v>
      </c>
      <c r="G101" s="15">
        <v>1</v>
      </c>
      <c r="H101" s="15"/>
      <c r="I101" s="138">
        <v>6000</v>
      </c>
    </row>
    <row r="102" s="123" customFormat="1" ht="12.4" spans="1:9">
      <c r="A102" s="97"/>
      <c r="B102" s="98"/>
      <c r="C102" s="99"/>
      <c r="D102" s="100"/>
      <c r="E102" s="47" t="s">
        <v>53</v>
      </c>
      <c r="F102" s="15" t="s">
        <v>50</v>
      </c>
      <c r="G102" s="15">
        <v>1</v>
      </c>
      <c r="H102" s="15"/>
      <c r="I102" s="138">
        <v>7000</v>
      </c>
    </row>
    <row r="103" s="123" customFormat="1" ht="12.4" spans="1:9">
      <c r="A103" s="97"/>
      <c r="B103" s="98"/>
      <c r="C103" s="99"/>
      <c r="D103" s="100"/>
      <c r="E103" s="47" t="s">
        <v>76</v>
      </c>
      <c r="F103" s="15" t="s">
        <v>50</v>
      </c>
      <c r="G103" s="15">
        <v>1</v>
      </c>
      <c r="H103" s="15"/>
      <c r="I103" s="138">
        <v>4000</v>
      </c>
    </row>
    <row r="104" s="123" customFormat="1" ht="24.75" spans="1:9">
      <c r="A104" s="97"/>
      <c r="B104" s="98"/>
      <c r="C104" s="99" t="s">
        <v>58</v>
      </c>
      <c r="D104" s="47" t="s">
        <v>59</v>
      </c>
      <c r="E104" s="47" t="s">
        <v>60</v>
      </c>
      <c r="F104" s="15" t="s">
        <v>50</v>
      </c>
      <c r="G104" s="15">
        <v>1</v>
      </c>
      <c r="H104" s="101">
        <v>2200</v>
      </c>
      <c r="I104" s="113">
        <v>2200</v>
      </c>
    </row>
    <row r="105" s="123" customFormat="1" spans="1:9">
      <c r="A105" s="97"/>
      <c r="B105" s="98"/>
      <c r="C105" s="99"/>
      <c r="D105" s="47" t="s">
        <v>61</v>
      </c>
      <c r="E105" s="47" t="s">
        <v>62</v>
      </c>
      <c r="F105" s="15" t="s">
        <v>50</v>
      </c>
      <c r="G105" s="15">
        <v>1</v>
      </c>
      <c r="H105" s="101">
        <v>2000</v>
      </c>
      <c r="I105" s="113">
        <v>2000</v>
      </c>
    </row>
    <row r="106" s="123" customFormat="1" spans="1:9">
      <c r="A106" s="97"/>
      <c r="B106" s="98"/>
      <c r="C106" s="99"/>
      <c r="D106" s="47" t="s">
        <v>63</v>
      </c>
      <c r="E106" s="47" t="s">
        <v>64</v>
      </c>
      <c r="F106" s="15" t="s">
        <v>50</v>
      </c>
      <c r="G106" s="15">
        <v>1</v>
      </c>
      <c r="H106" s="101">
        <v>1500</v>
      </c>
      <c r="I106" s="113">
        <v>1500</v>
      </c>
    </row>
    <row r="107" s="123" customFormat="1" spans="1:9">
      <c r="A107" s="97"/>
      <c r="B107" s="98"/>
      <c r="C107" s="99"/>
      <c r="D107" s="47" t="s">
        <v>807</v>
      </c>
      <c r="E107" s="47" t="s">
        <v>808</v>
      </c>
      <c r="F107" s="15" t="s">
        <v>50</v>
      </c>
      <c r="G107" s="15">
        <v>1</v>
      </c>
      <c r="H107" s="101">
        <v>500</v>
      </c>
      <c r="I107" s="113">
        <v>500</v>
      </c>
    </row>
    <row r="108" s="123" customFormat="1" ht="12.35" spans="1:9">
      <c r="A108" s="135" t="s">
        <v>361</v>
      </c>
      <c r="B108" s="135"/>
      <c r="C108" s="135"/>
      <c r="D108" s="135"/>
      <c r="E108" s="135"/>
      <c r="F108" s="135"/>
      <c r="G108" s="135"/>
      <c r="H108" s="66"/>
      <c r="I108" s="117"/>
    </row>
    <row r="109" s="123" customFormat="1" spans="1:9">
      <c r="A109" s="97">
        <v>9</v>
      </c>
      <c r="B109" s="98" t="s">
        <v>877</v>
      </c>
      <c r="C109" s="99" t="s">
        <v>27</v>
      </c>
      <c r="D109" s="100" t="s">
        <v>878</v>
      </c>
      <c r="E109" s="100" t="s">
        <v>879</v>
      </c>
      <c r="F109" s="15" t="s">
        <v>50</v>
      </c>
      <c r="G109" s="15">
        <v>1</v>
      </c>
      <c r="H109" s="101">
        <v>6000</v>
      </c>
      <c r="I109" s="113">
        <v>6000</v>
      </c>
    </row>
    <row r="110" s="123" customFormat="1" spans="1:9">
      <c r="A110" s="97"/>
      <c r="B110" s="98"/>
      <c r="C110" s="99"/>
      <c r="D110" s="100" t="s">
        <v>880</v>
      </c>
      <c r="E110" s="100" t="s">
        <v>881</v>
      </c>
      <c r="F110" s="15" t="s">
        <v>50</v>
      </c>
      <c r="G110" s="15">
        <v>1</v>
      </c>
      <c r="H110" s="101">
        <v>7500</v>
      </c>
      <c r="I110" s="113">
        <v>7500</v>
      </c>
    </row>
    <row r="111" s="123" customFormat="1" spans="1:9">
      <c r="A111" s="97"/>
      <c r="B111" s="98"/>
      <c r="C111" s="99"/>
      <c r="D111" s="100" t="s">
        <v>882</v>
      </c>
      <c r="E111" s="100" t="s">
        <v>883</v>
      </c>
      <c r="F111" s="15" t="s">
        <v>50</v>
      </c>
      <c r="G111" s="15">
        <v>1</v>
      </c>
      <c r="H111" s="101">
        <v>6000</v>
      </c>
      <c r="I111" s="113">
        <v>6000</v>
      </c>
    </row>
    <row r="112" s="123" customFormat="1" ht="61.9" spans="1:9">
      <c r="A112" s="97"/>
      <c r="B112" s="98"/>
      <c r="C112" s="99"/>
      <c r="D112" s="100" t="s">
        <v>884</v>
      </c>
      <c r="E112" s="100" t="s">
        <v>869</v>
      </c>
      <c r="F112" s="15" t="s">
        <v>50</v>
      </c>
      <c r="G112" s="15">
        <v>1</v>
      </c>
      <c r="H112" s="101">
        <v>5600</v>
      </c>
      <c r="I112" s="113">
        <v>5600</v>
      </c>
    </row>
    <row r="113" s="123" customFormat="1" ht="24.75" spans="1:9">
      <c r="A113" s="97"/>
      <c r="B113" s="98"/>
      <c r="C113" s="99"/>
      <c r="D113" s="100" t="s">
        <v>885</v>
      </c>
      <c r="E113" s="100" t="s">
        <v>886</v>
      </c>
      <c r="F113" s="15" t="s">
        <v>50</v>
      </c>
      <c r="G113" s="15">
        <v>1</v>
      </c>
      <c r="H113" s="101">
        <v>6500</v>
      </c>
      <c r="I113" s="113">
        <v>6500</v>
      </c>
    </row>
    <row r="114" s="123" customFormat="1" ht="86.65" spans="1:9">
      <c r="A114" s="97"/>
      <c r="B114" s="98"/>
      <c r="C114" s="99"/>
      <c r="D114" s="100" t="s">
        <v>802</v>
      </c>
      <c r="E114" s="100" t="s">
        <v>887</v>
      </c>
      <c r="F114" s="15" t="s">
        <v>50</v>
      </c>
      <c r="G114" s="15">
        <v>1</v>
      </c>
      <c r="H114" s="105">
        <v>18000</v>
      </c>
      <c r="I114" s="117">
        <v>18000</v>
      </c>
    </row>
    <row r="115" s="123" customFormat="1" ht="24.75" spans="1:9">
      <c r="A115" s="97"/>
      <c r="B115" s="98"/>
      <c r="C115" s="99"/>
      <c r="D115" s="100" t="s">
        <v>888</v>
      </c>
      <c r="E115" s="100" t="s">
        <v>889</v>
      </c>
      <c r="F115" s="15" t="s">
        <v>50</v>
      </c>
      <c r="G115" s="15">
        <v>1</v>
      </c>
      <c r="H115" s="105">
        <v>200</v>
      </c>
      <c r="I115" s="117">
        <v>200</v>
      </c>
    </row>
    <row r="116" s="123" customFormat="1" ht="24.75" spans="1:9">
      <c r="A116" s="97"/>
      <c r="B116" s="98"/>
      <c r="C116" s="99"/>
      <c r="D116" s="100" t="s">
        <v>820</v>
      </c>
      <c r="E116" s="100" t="s">
        <v>805</v>
      </c>
      <c r="F116" s="15" t="s">
        <v>50</v>
      </c>
      <c r="G116" s="15">
        <v>1</v>
      </c>
      <c r="H116" s="101">
        <v>700</v>
      </c>
      <c r="I116" s="113">
        <v>700</v>
      </c>
    </row>
    <row r="117" s="123" customFormat="1" ht="12.4" spans="1:9">
      <c r="A117" s="97"/>
      <c r="B117" s="98"/>
      <c r="C117" s="99" t="s">
        <v>47</v>
      </c>
      <c r="D117" s="100" t="s">
        <v>890</v>
      </c>
      <c r="E117" s="47" t="s">
        <v>49</v>
      </c>
      <c r="F117" s="15" t="s">
        <v>50</v>
      </c>
      <c r="G117" s="15">
        <v>1</v>
      </c>
      <c r="H117" s="15"/>
      <c r="I117" s="138">
        <v>2200</v>
      </c>
    </row>
    <row r="118" s="123" customFormat="1" ht="12.4" spans="1:9">
      <c r="A118" s="97"/>
      <c r="B118" s="98"/>
      <c r="C118" s="99"/>
      <c r="D118" s="100"/>
      <c r="E118" s="47" t="s">
        <v>51</v>
      </c>
      <c r="F118" s="15" t="s">
        <v>50</v>
      </c>
      <c r="G118" s="15">
        <v>1</v>
      </c>
      <c r="H118" s="15"/>
      <c r="I118" s="138">
        <v>3300</v>
      </c>
    </row>
    <row r="119" s="123" customFormat="1" ht="12.4" spans="1:9">
      <c r="A119" s="97"/>
      <c r="B119" s="98"/>
      <c r="C119" s="99"/>
      <c r="D119" s="100"/>
      <c r="E119" s="47" t="s">
        <v>72</v>
      </c>
      <c r="F119" s="15" t="s">
        <v>50</v>
      </c>
      <c r="G119" s="15">
        <v>1</v>
      </c>
      <c r="H119" s="15"/>
      <c r="I119" s="138">
        <v>2500</v>
      </c>
    </row>
    <row r="120" s="123" customFormat="1" ht="12.4" spans="1:9">
      <c r="A120" s="97"/>
      <c r="B120" s="98"/>
      <c r="C120" s="99"/>
      <c r="D120" s="100"/>
      <c r="E120" s="47" t="s">
        <v>56</v>
      </c>
      <c r="F120" s="15" t="s">
        <v>50</v>
      </c>
      <c r="G120" s="15">
        <v>1</v>
      </c>
      <c r="H120" s="15"/>
      <c r="I120" s="138">
        <v>3000</v>
      </c>
    </row>
    <row r="121" s="123" customFormat="1" ht="12.4" spans="1:9">
      <c r="A121" s="97"/>
      <c r="B121" s="98"/>
      <c r="C121" s="99"/>
      <c r="D121" s="100"/>
      <c r="E121" s="47" t="s">
        <v>55</v>
      </c>
      <c r="F121" s="15" t="s">
        <v>50</v>
      </c>
      <c r="G121" s="15">
        <v>1</v>
      </c>
      <c r="H121" s="15"/>
      <c r="I121" s="138">
        <v>4000</v>
      </c>
    </row>
    <row r="122" s="123" customFormat="1" ht="12.4" spans="1:9">
      <c r="A122" s="97"/>
      <c r="B122" s="98"/>
      <c r="C122" s="99"/>
      <c r="D122" s="100"/>
      <c r="E122" s="47" t="s">
        <v>83</v>
      </c>
      <c r="F122" s="15" t="s">
        <v>50</v>
      </c>
      <c r="G122" s="15">
        <v>1</v>
      </c>
      <c r="H122" s="15"/>
      <c r="I122" s="138">
        <v>4000</v>
      </c>
    </row>
    <row r="123" s="123" customFormat="1" ht="12.4" spans="1:9">
      <c r="A123" s="97"/>
      <c r="B123" s="98"/>
      <c r="C123" s="99"/>
      <c r="D123" s="100"/>
      <c r="E123" s="47" t="s">
        <v>53</v>
      </c>
      <c r="F123" s="15" t="s">
        <v>50</v>
      </c>
      <c r="G123" s="15">
        <v>1</v>
      </c>
      <c r="H123" s="15"/>
      <c r="I123" s="138">
        <v>3300</v>
      </c>
    </row>
    <row r="124" s="123" customFormat="1" ht="12.4" spans="1:9">
      <c r="A124" s="97"/>
      <c r="B124" s="98"/>
      <c r="C124" s="99"/>
      <c r="D124" s="100"/>
      <c r="E124" s="47" t="s">
        <v>76</v>
      </c>
      <c r="F124" s="15" t="s">
        <v>50</v>
      </c>
      <c r="G124" s="15">
        <v>1</v>
      </c>
      <c r="H124" s="15"/>
      <c r="I124" s="138">
        <v>3800</v>
      </c>
    </row>
    <row r="125" s="123" customFormat="1" ht="24.75" spans="1:9">
      <c r="A125" s="97"/>
      <c r="B125" s="98"/>
      <c r="C125" s="99" t="s">
        <v>58</v>
      </c>
      <c r="D125" s="47" t="s">
        <v>59</v>
      </c>
      <c r="E125" s="47" t="s">
        <v>60</v>
      </c>
      <c r="F125" s="15" t="s">
        <v>50</v>
      </c>
      <c r="G125" s="15">
        <v>1</v>
      </c>
      <c r="H125" s="101">
        <v>2500</v>
      </c>
      <c r="I125" s="113">
        <v>2500</v>
      </c>
    </row>
    <row r="126" s="123" customFormat="1" spans="1:9">
      <c r="A126" s="97"/>
      <c r="B126" s="98"/>
      <c r="C126" s="99"/>
      <c r="D126" s="47" t="s">
        <v>61</v>
      </c>
      <c r="E126" s="47" t="s">
        <v>62</v>
      </c>
      <c r="F126" s="15" t="s">
        <v>50</v>
      </c>
      <c r="G126" s="15">
        <v>1</v>
      </c>
      <c r="H126" s="101">
        <v>2000</v>
      </c>
      <c r="I126" s="113">
        <v>2000</v>
      </c>
    </row>
    <row r="127" s="123" customFormat="1" spans="1:9">
      <c r="A127" s="97"/>
      <c r="B127" s="98"/>
      <c r="C127" s="99"/>
      <c r="D127" s="47" t="s">
        <v>63</v>
      </c>
      <c r="E127" s="47" t="s">
        <v>64</v>
      </c>
      <c r="F127" s="15" t="s">
        <v>50</v>
      </c>
      <c r="G127" s="15">
        <v>1</v>
      </c>
      <c r="H127" s="101">
        <v>2000</v>
      </c>
      <c r="I127" s="113">
        <v>2000</v>
      </c>
    </row>
    <row r="128" s="123" customFormat="1" spans="1:9">
      <c r="A128" s="97"/>
      <c r="B128" s="98"/>
      <c r="C128" s="99"/>
      <c r="D128" s="47" t="s">
        <v>807</v>
      </c>
      <c r="E128" s="47" t="s">
        <v>808</v>
      </c>
      <c r="F128" s="15" t="s">
        <v>50</v>
      </c>
      <c r="G128" s="15">
        <v>1</v>
      </c>
      <c r="H128" s="101">
        <v>500</v>
      </c>
      <c r="I128" s="113">
        <v>500</v>
      </c>
    </row>
    <row r="129" s="123" customFormat="1" ht="12.35" spans="1:9">
      <c r="A129" s="135" t="s">
        <v>361</v>
      </c>
      <c r="B129" s="135"/>
      <c r="C129" s="135"/>
      <c r="D129" s="135"/>
      <c r="E129" s="135"/>
      <c r="F129" s="135"/>
      <c r="G129" s="135"/>
      <c r="H129" s="66"/>
      <c r="I129" s="117"/>
    </row>
    <row r="130" s="123" customFormat="1" spans="1:9">
      <c r="A130" s="97">
        <v>10</v>
      </c>
      <c r="B130" s="98" t="s">
        <v>891</v>
      </c>
      <c r="C130" s="99" t="s">
        <v>27</v>
      </c>
      <c r="D130" s="100" t="s">
        <v>892</v>
      </c>
      <c r="E130" s="100" t="s">
        <v>840</v>
      </c>
      <c r="F130" s="15" t="s">
        <v>50</v>
      </c>
      <c r="G130" s="15">
        <v>1</v>
      </c>
      <c r="H130" s="101">
        <v>7000</v>
      </c>
      <c r="I130" s="113">
        <v>7000</v>
      </c>
    </row>
    <row r="131" s="123" customFormat="1" ht="24.75" spans="1:9">
      <c r="A131" s="97"/>
      <c r="B131" s="98"/>
      <c r="C131" s="99"/>
      <c r="D131" s="100" t="s">
        <v>278</v>
      </c>
      <c r="E131" s="100" t="s">
        <v>864</v>
      </c>
      <c r="F131" s="15" t="s">
        <v>50</v>
      </c>
      <c r="G131" s="15">
        <v>1</v>
      </c>
      <c r="H131" s="101">
        <v>4600</v>
      </c>
      <c r="I131" s="113">
        <v>4600</v>
      </c>
    </row>
    <row r="132" s="123" customFormat="1" spans="1:9">
      <c r="A132" s="97"/>
      <c r="B132" s="98"/>
      <c r="C132" s="99"/>
      <c r="D132" s="100" t="s">
        <v>893</v>
      </c>
      <c r="E132" s="100" t="s">
        <v>894</v>
      </c>
      <c r="F132" s="15" t="s">
        <v>50</v>
      </c>
      <c r="G132" s="15">
        <v>1</v>
      </c>
      <c r="H132" s="101">
        <v>2500</v>
      </c>
      <c r="I132" s="113">
        <v>2500</v>
      </c>
    </row>
    <row r="133" s="123" customFormat="1" ht="61.9" spans="1:9">
      <c r="A133" s="97"/>
      <c r="B133" s="98"/>
      <c r="C133" s="99"/>
      <c r="D133" s="100" t="s">
        <v>895</v>
      </c>
      <c r="E133" s="100" t="s">
        <v>869</v>
      </c>
      <c r="F133" s="15" t="s">
        <v>50</v>
      </c>
      <c r="G133" s="15">
        <v>1</v>
      </c>
      <c r="H133" s="101">
        <v>7600</v>
      </c>
      <c r="I133" s="113">
        <v>7600</v>
      </c>
    </row>
    <row r="134" s="123" customFormat="1" ht="24.75" spans="1:9">
      <c r="A134" s="97"/>
      <c r="B134" s="98"/>
      <c r="C134" s="99"/>
      <c r="D134" s="100" t="s">
        <v>820</v>
      </c>
      <c r="E134" s="100" t="s">
        <v>805</v>
      </c>
      <c r="F134" s="15" t="s">
        <v>50</v>
      </c>
      <c r="G134" s="15">
        <v>1</v>
      </c>
      <c r="H134" s="101">
        <v>800</v>
      </c>
      <c r="I134" s="113">
        <v>800</v>
      </c>
    </row>
    <row r="135" s="123" customFormat="1" ht="24.75" spans="1:9">
      <c r="A135" s="97"/>
      <c r="B135" s="98"/>
      <c r="C135" s="99"/>
      <c r="D135" s="100" t="s">
        <v>888</v>
      </c>
      <c r="E135" s="100" t="s">
        <v>889</v>
      </c>
      <c r="F135" s="15" t="s">
        <v>50</v>
      </c>
      <c r="G135" s="15">
        <v>1</v>
      </c>
      <c r="H135" s="105">
        <v>200</v>
      </c>
      <c r="I135" s="117">
        <v>200</v>
      </c>
    </row>
    <row r="136" s="123" customFormat="1" ht="86.65" spans="1:9">
      <c r="A136" s="97"/>
      <c r="B136" s="98"/>
      <c r="C136" s="99"/>
      <c r="D136" s="100" t="s">
        <v>802</v>
      </c>
      <c r="E136" s="47" t="s">
        <v>896</v>
      </c>
      <c r="F136" s="15" t="s">
        <v>50</v>
      </c>
      <c r="G136" s="15">
        <v>1</v>
      </c>
      <c r="H136" s="105">
        <v>10600</v>
      </c>
      <c r="I136" s="117">
        <v>10600</v>
      </c>
    </row>
    <row r="137" s="123" customFormat="1" ht="12.4" spans="1:9">
      <c r="A137" s="97"/>
      <c r="B137" s="98"/>
      <c r="C137" s="99" t="s">
        <v>47</v>
      </c>
      <c r="D137" s="100" t="s">
        <v>897</v>
      </c>
      <c r="E137" s="47" t="s">
        <v>49</v>
      </c>
      <c r="F137" s="15" t="s">
        <v>50</v>
      </c>
      <c r="G137" s="15">
        <v>1</v>
      </c>
      <c r="H137" s="15"/>
      <c r="I137" s="138">
        <v>2000</v>
      </c>
    </row>
    <row r="138" s="123" customFormat="1" ht="12.4" spans="1:9">
      <c r="A138" s="97"/>
      <c r="B138" s="98"/>
      <c r="C138" s="99"/>
      <c r="D138" s="100"/>
      <c r="E138" s="47" t="s">
        <v>51</v>
      </c>
      <c r="F138" s="15" t="s">
        <v>50</v>
      </c>
      <c r="G138" s="15">
        <v>1</v>
      </c>
      <c r="H138" s="15"/>
      <c r="I138" s="138">
        <v>2000</v>
      </c>
    </row>
    <row r="139" s="123" customFormat="1" ht="12.4" spans="1:9">
      <c r="A139" s="97"/>
      <c r="B139" s="98"/>
      <c r="C139" s="99"/>
      <c r="D139" s="100"/>
      <c r="E139" s="47" t="s">
        <v>72</v>
      </c>
      <c r="F139" s="15" t="s">
        <v>50</v>
      </c>
      <c r="G139" s="15">
        <v>1</v>
      </c>
      <c r="H139" s="15"/>
      <c r="I139" s="138">
        <v>2000</v>
      </c>
    </row>
    <row r="140" s="123" customFormat="1" ht="12.4" spans="1:9">
      <c r="A140" s="97"/>
      <c r="B140" s="98"/>
      <c r="C140" s="99"/>
      <c r="D140" s="100"/>
      <c r="E140" s="47" t="s">
        <v>56</v>
      </c>
      <c r="F140" s="15" t="s">
        <v>50</v>
      </c>
      <c r="G140" s="15">
        <v>1</v>
      </c>
      <c r="H140" s="15"/>
      <c r="I140" s="138">
        <v>1000</v>
      </c>
    </row>
    <row r="141" s="123" customFormat="1" ht="12.4" spans="1:9">
      <c r="A141" s="97"/>
      <c r="B141" s="98"/>
      <c r="C141" s="99"/>
      <c r="D141" s="100"/>
      <c r="E141" s="47" t="s">
        <v>55</v>
      </c>
      <c r="F141" s="15" t="s">
        <v>50</v>
      </c>
      <c r="G141" s="15">
        <v>1</v>
      </c>
      <c r="H141" s="15"/>
      <c r="I141" s="138">
        <v>1500</v>
      </c>
    </row>
    <row r="142" s="123" customFormat="1" ht="12.4" spans="1:9">
      <c r="A142" s="97"/>
      <c r="B142" s="98"/>
      <c r="C142" s="99"/>
      <c r="D142" s="100"/>
      <c r="E142" s="47" t="s">
        <v>83</v>
      </c>
      <c r="F142" s="15" t="s">
        <v>50</v>
      </c>
      <c r="G142" s="15">
        <v>1</v>
      </c>
      <c r="H142" s="15"/>
      <c r="I142" s="138">
        <v>1000</v>
      </c>
    </row>
    <row r="143" s="123" customFormat="1" ht="12.4" spans="1:9">
      <c r="A143" s="97"/>
      <c r="B143" s="98"/>
      <c r="C143" s="99"/>
      <c r="D143" s="100"/>
      <c r="E143" s="47" t="s">
        <v>53</v>
      </c>
      <c r="F143" s="15" t="s">
        <v>50</v>
      </c>
      <c r="G143" s="15">
        <v>1</v>
      </c>
      <c r="H143" s="15"/>
      <c r="I143" s="138">
        <v>500</v>
      </c>
    </row>
    <row r="144" s="123" customFormat="1" ht="12.4" spans="1:9">
      <c r="A144" s="97"/>
      <c r="B144" s="98"/>
      <c r="C144" s="99"/>
      <c r="D144" s="100"/>
      <c r="E144" s="47" t="s">
        <v>76</v>
      </c>
      <c r="F144" s="15" t="s">
        <v>50</v>
      </c>
      <c r="G144" s="15">
        <v>1</v>
      </c>
      <c r="H144" s="15"/>
      <c r="I144" s="138">
        <v>2500</v>
      </c>
    </row>
    <row r="145" s="123" customFormat="1" ht="24.75" spans="1:9">
      <c r="A145" s="97"/>
      <c r="B145" s="98"/>
      <c r="C145" s="99" t="s">
        <v>58</v>
      </c>
      <c r="D145" s="47" t="s">
        <v>59</v>
      </c>
      <c r="E145" s="47" t="s">
        <v>60</v>
      </c>
      <c r="F145" s="15" t="s">
        <v>50</v>
      </c>
      <c r="G145" s="15">
        <v>1</v>
      </c>
      <c r="H145" s="101">
        <v>2500</v>
      </c>
      <c r="I145" s="113">
        <v>2500</v>
      </c>
    </row>
    <row r="146" s="123" customFormat="1" spans="1:9">
      <c r="A146" s="97"/>
      <c r="B146" s="98"/>
      <c r="C146" s="99"/>
      <c r="D146" s="47" t="s">
        <v>61</v>
      </c>
      <c r="E146" s="47" t="s">
        <v>62</v>
      </c>
      <c r="F146" s="15" t="s">
        <v>50</v>
      </c>
      <c r="G146" s="15">
        <v>1</v>
      </c>
      <c r="H146" s="101">
        <v>2000</v>
      </c>
      <c r="I146" s="113">
        <v>2000</v>
      </c>
    </row>
    <row r="147" s="123" customFormat="1" spans="1:9">
      <c r="A147" s="97"/>
      <c r="B147" s="98"/>
      <c r="C147" s="99"/>
      <c r="D147" s="47" t="s">
        <v>63</v>
      </c>
      <c r="E147" s="47" t="s">
        <v>64</v>
      </c>
      <c r="F147" s="15" t="s">
        <v>50</v>
      </c>
      <c r="G147" s="15">
        <v>1</v>
      </c>
      <c r="H147" s="101">
        <v>1500</v>
      </c>
      <c r="I147" s="113">
        <v>1500</v>
      </c>
    </row>
    <row r="148" s="123" customFormat="1" spans="1:9">
      <c r="A148" s="97"/>
      <c r="B148" s="98"/>
      <c r="C148" s="99"/>
      <c r="D148" s="47" t="s">
        <v>807</v>
      </c>
      <c r="E148" s="47" t="s">
        <v>808</v>
      </c>
      <c r="F148" s="15" t="s">
        <v>50</v>
      </c>
      <c r="G148" s="15">
        <v>1</v>
      </c>
      <c r="H148" s="101">
        <v>500</v>
      </c>
      <c r="I148" s="113">
        <v>500</v>
      </c>
    </row>
    <row r="149" s="123" customFormat="1" ht="12.35" spans="1:9">
      <c r="A149" s="135" t="s">
        <v>361</v>
      </c>
      <c r="B149" s="135"/>
      <c r="C149" s="135"/>
      <c r="D149" s="135"/>
      <c r="E149" s="135"/>
      <c r="F149" s="135"/>
      <c r="G149" s="135"/>
      <c r="H149" s="66"/>
      <c r="I149" s="117"/>
    </row>
    <row r="150" s="123" customFormat="1" ht="86.65" spans="1:9">
      <c r="A150" s="97">
        <v>11</v>
      </c>
      <c r="B150" s="98" t="s">
        <v>898</v>
      </c>
      <c r="C150" s="99" t="s">
        <v>27</v>
      </c>
      <c r="D150" s="100" t="s">
        <v>899</v>
      </c>
      <c r="E150" s="100" t="s">
        <v>900</v>
      </c>
      <c r="F150" s="15" t="s">
        <v>33</v>
      </c>
      <c r="G150" s="15">
        <v>1</v>
      </c>
      <c r="H150" s="101">
        <v>12000</v>
      </c>
      <c r="I150" s="113">
        <v>12000</v>
      </c>
    </row>
    <row r="151" s="123" customFormat="1" ht="61.9" spans="1:9">
      <c r="A151" s="97"/>
      <c r="B151" s="98"/>
      <c r="C151" s="99"/>
      <c r="D151" s="100" t="s">
        <v>901</v>
      </c>
      <c r="E151" s="100" t="s">
        <v>871</v>
      </c>
      <c r="F151" s="15" t="s">
        <v>50</v>
      </c>
      <c r="G151" s="15">
        <v>1</v>
      </c>
      <c r="H151" s="105">
        <v>8000</v>
      </c>
      <c r="I151" s="117">
        <v>8000</v>
      </c>
    </row>
    <row r="152" s="123" customFormat="1" ht="24.75" spans="1:9">
      <c r="A152" s="97"/>
      <c r="B152" s="98"/>
      <c r="C152" s="99"/>
      <c r="D152" s="100" t="s">
        <v>902</v>
      </c>
      <c r="E152" s="100" t="s">
        <v>840</v>
      </c>
      <c r="F152" s="15" t="s">
        <v>50</v>
      </c>
      <c r="G152" s="15">
        <v>1</v>
      </c>
      <c r="H152" s="105">
        <v>9000</v>
      </c>
      <c r="I152" s="117">
        <v>9000</v>
      </c>
    </row>
    <row r="153" s="123" customFormat="1" ht="86.65" spans="1:9">
      <c r="A153" s="97"/>
      <c r="B153" s="98"/>
      <c r="C153" s="99"/>
      <c r="D153" s="100" t="s">
        <v>903</v>
      </c>
      <c r="E153" s="100" t="s">
        <v>904</v>
      </c>
      <c r="F153" s="15" t="s">
        <v>50</v>
      </c>
      <c r="G153" s="15">
        <v>1</v>
      </c>
      <c r="H153" s="101">
        <v>9500</v>
      </c>
      <c r="I153" s="113">
        <v>9500</v>
      </c>
    </row>
    <row r="154" s="123" customFormat="1" ht="24.75" spans="1:9">
      <c r="A154" s="97"/>
      <c r="B154" s="98"/>
      <c r="C154" s="99"/>
      <c r="D154" s="100" t="s">
        <v>888</v>
      </c>
      <c r="E154" s="100" t="s">
        <v>889</v>
      </c>
      <c r="F154" s="15" t="s">
        <v>50</v>
      </c>
      <c r="G154" s="15">
        <v>1</v>
      </c>
      <c r="H154" s="105">
        <v>200</v>
      </c>
      <c r="I154" s="117">
        <v>200</v>
      </c>
    </row>
    <row r="155" s="123" customFormat="1" ht="24.75" spans="1:9">
      <c r="A155" s="97"/>
      <c r="B155" s="98"/>
      <c r="C155" s="99"/>
      <c r="D155" s="100" t="s">
        <v>820</v>
      </c>
      <c r="E155" s="100" t="s">
        <v>805</v>
      </c>
      <c r="F155" s="15" t="s">
        <v>50</v>
      </c>
      <c r="G155" s="15">
        <v>1</v>
      </c>
      <c r="H155" s="101">
        <v>800</v>
      </c>
      <c r="I155" s="113">
        <v>800</v>
      </c>
    </row>
    <row r="156" s="123" customFormat="1" ht="37.15" spans="1:9">
      <c r="A156" s="97"/>
      <c r="B156" s="98"/>
      <c r="C156" s="99"/>
      <c r="D156" s="100" t="s">
        <v>174</v>
      </c>
      <c r="E156" s="100" t="s">
        <v>872</v>
      </c>
      <c r="F156" s="15" t="s">
        <v>50</v>
      </c>
      <c r="G156" s="15">
        <v>1</v>
      </c>
      <c r="H156" s="101">
        <v>700</v>
      </c>
      <c r="I156" s="113">
        <v>700</v>
      </c>
    </row>
    <row r="157" s="123" customFormat="1" ht="12.4" spans="1:9">
      <c r="A157" s="97"/>
      <c r="B157" s="98"/>
      <c r="C157" s="99" t="s">
        <v>47</v>
      </c>
      <c r="D157" s="100" t="s">
        <v>905</v>
      </c>
      <c r="E157" s="47" t="s">
        <v>49</v>
      </c>
      <c r="F157" s="15" t="s">
        <v>50</v>
      </c>
      <c r="G157" s="15">
        <v>1</v>
      </c>
      <c r="H157" s="15"/>
      <c r="I157" s="138">
        <v>1000</v>
      </c>
    </row>
    <row r="158" s="123" customFormat="1" ht="12.4" spans="1:9">
      <c r="A158" s="97"/>
      <c r="B158" s="98"/>
      <c r="C158" s="99"/>
      <c r="D158" s="100"/>
      <c r="E158" s="47" t="s">
        <v>51</v>
      </c>
      <c r="F158" s="15" t="s">
        <v>50</v>
      </c>
      <c r="G158" s="15">
        <v>1</v>
      </c>
      <c r="H158" s="15"/>
      <c r="I158" s="138">
        <v>1000</v>
      </c>
    </row>
    <row r="159" s="123" customFormat="1" ht="12.4" spans="1:9">
      <c r="A159" s="97"/>
      <c r="B159" s="98"/>
      <c r="C159" s="99"/>
      <c r="D159" s="100"/>
      <c r="E159" s="47" t="s">
        <v>72</v>
      </c>
      <c r="F159" s="15" t="s">
        <v>50</v>
      </c>
      <c r="G159" s="15">
        <v>1</v>
      </c>
      <c r="H159" s="15"/>
      <c r="I159" s="138">
        <v>2000</v>
      </c>
    </row>
    <row r="160" s="123" customFormat="1" ht="12.4" spans="1:9">
      <c r="A160" s="97"/>
      <c r="B160" s="98"/>
      <c r="C160" s="99"/>
      <c r="D160" s="100"/>
      <c r="E160" s="47" t="s">
        <v>56</v>
      </c>
      <c r="F160" s="15" t="s">
        <v>50</v>
      </c>
      <c r="G160" s="15">
        <v>1</v>
      </c>
      <c r="H160" s="15"/>
      <c r="I160" s="138">
        <v>1000</v>
      </c>
    </row>
    <row r="161" s="123" customFormat="1" ht="12.4" spans="1:9">
      <c r="A161" s="97"/>
      <c r="B161" s="98"/>
      <c r="C161" s="99"/>
      <c r="D161" s="100"/>
      <c r="E161" s="47" t="s">
        <v>55</v>
      </c>
      <c r="F161" s="15" t="s">
        <v>50</v>
      </c>
      <c r="G161" s="15">
        <v>1</v>
      </c>
      <c r="H161" s="15"/>
      <c r="I161" s="138">
        <v>2500</v>
      </c>
    </row>
    <row r="162" s="123" customFormat="1" ht="12.4" spans="1:9">
      <c r="A162" s="97"/>
      <c r="B162" s="98"/>
      <c r="C162" s="99"/>
      <c r="D162" s="100"/>
      <c r="E162" s="47" t="s">
        <v>83</v>
      </c>
      <c r="F162" s="15" t="s">
        <v>50</v>
      </c>
      <c r="G162" s="15">
        <v>1</v>
      </c>
      <c r="H162" s="15"/>
      <c r="I162" s="138">
        <v>1000</v>
      </c>
    </row>
    <row r="163" s="123" customFormat="1" ht="12.4" spans="1:9">
      <c r="A163" s="97"/>
      <c r="B163" s="98"/>
      <c r="C163" s="99"/>
      <c r="D163" s="100"/>
      <c r="E163" s="47" t="s">
        <v>53</v>
      </c>
      <c r="F163" s="15" t="s">
        <v>50</v>
      </c>
      <c r="G163" s="15">
        <v>1</v>
      </c>
      <c r="H163" s="15"/>
      <c r="I163" s="138">
        <v>500</v>
      </c>
    </row>
    <row r="164" s="123" customFormat="1" ht="12.4" spans="1:9">
      <c r="A164" s="97"/>
      <c r="B164" s="98"/>
      <c r="C164" s="99"/>
      <c r="D164" s="100"/>
      <c r="E164" s="47" t="s">
        <v>76</v>
      </c>
      <c r="F164" s="15" t="s">
        <v>50</v>
      </c>
      <c r="G164" s="15">
        <v>1</v>
      </c>
      <c r="H164" s="15"/>
      <c r="I164" s="138">
        <v>5500</v>
      </c>
    </row>
    <row r="165" s="123" customFormat="1" ht="24.75" spans="1:9">
      <c r="A165" s="97"/>
      <c r="B165" s="98"/>
      <c r="C165" s="99" t="s">
        <v>58</v>
      </c>
      <c r="D165" s="47" t="s">
        <v>59</v>
      </c>
      <c r="E165" s="47" t="s">
        <v>60</v>
      </c>
      <c r="F165" s="15" t="s">
        <v>50</v>
      </c>
      <c r="G165" s="15">
        <v>1</v>
      </c>
      <c r="H165" s="101">
        <v>2600</v>
      </c>
      <c r="I165" s="113">
        <v>2600</v>
      </c>
    </row>
    <row r="166" s="123" customFormat="1" spans="1:9">
      <c r="A166" s="97"/>
      <c r="B166" s="98"/>
      <c r="C166" s="99"/>
      <c r="D166" s="47" t="s">
        <v>61</v>
      </c>
      <c r="E166" s="47" t="s">
        <v>62</v>
      </c>
      <c r="F166" s="15" t="s">
        <v>50</v>
      </c>
      <c r="G166" s="15">
        <v>1</v>
      </c>
      <c r="H166" s="101">
        <v>2000</v>
      </c>
      <c r="I166" s="113">
        <v>2000</v>
      </c>
    </row>
    <row r="167" s="123" customFormat="1" spans="1:9">
      <c r="A167" s="97"/>
      <c r="B167" s="98"/>
      <c r="C167" s="99"/>
      <c r="D167" s="47" t="s">
        <v>63</v>
      </c>
      <c r="E167" s="47" t="s">
        <v>64</v>
      </c>
      <c r="F167" s="15" t="s">
        <v>50</v>
      </c>
      <c r="G167" s="15">
        <v>1</v>
      </c>
      <c r="H167" s="101">
        <v>2000</v>
      </c>
      <c r="I167" s="113">
        <v>2000</v>
      </c>
    </row>
    <row r="168" s="123" customFormat="1" spans="1:9">
      <c r="A168" s="97"/>
      <c r="B168" s="98"/>
      <c r="C168" s="99"/>
      <c r="D168" s="47" t="s">
        <v>807</v>
      </c>
      <c r="E168" s="47" t="s">
        <v>808</v>
      </c>
      <c r="F168" s="15" t="s">
        <v>50</v>
      </c>
      <c r="G168" s="15">
        <v>1</v>
      </c>
      <c r="H168" s="101">
        <v>500</v>
      </c>
      <c r="I168" s="113">
        <v>500</v>
      </c>
    </row>
    <row r="169" s="123" customFormat="1" ht="12.35" spans="1:9">
      <c r="A169" s="135" t="s">
        <v>361</v>
      </c>
      <c r="B169" s="135"/>
      <c r="C169" s="135"/>
      <c r="D169" s="135"/>
      <c r="E169" s="135"/>
      <c r="F169" s="135"/>
      <c r="G169" s="135"/>
      <c r="H169" s="66"/>
      <c r="I169" s="117"/>
    </row>
    <row r="170" s="123" customFormat="1" ht="12.4" spans="1:9">
      <c r="A170" s="97">
        <v>12</v>
      </c>
      <c r="B170" s="98" t="s">
        <v>906</v>
      </c>
      <c r="C170" s="99" t="s">
        <v>27</v>
      </c>
      <c r="D170" s="100" t="s">
        <v>907</v>
      </c>
      <c r="E170" s="100" t="s">
        <v>908</v>
      </c>
      <c r="F170" s="15" t="s">
        <v>50</v>
      </c>
      <c r="G170" s="15">
        <v>1</v>
      </c>
      <c r="H170" s="105">
        <v>8590</v>
      </c>
      <c r="I170" s="117">
        <v>8590</v>
      </c>
    </row>
    <row r="171" s="123" customFormat="1" ht="12.4" spans="1:9">
      <c r="A171" s="97"/>
      <c r="B171" s="98"/>
      <c r="C171" s="99"/>
      <c r="D171" s="100" t="s">
        <v>909</v>
      </c>
      <c r="E171" s="100" t="s">
        <v>910</v>
      </c>
      <c r="F171" s="15" t="s">
        <v>50</v>
      </c>
      <c r="G171" s="15">
        <v>3</v>
      </c>
      <c r="H171" s="105">
        <v>2500</v>
      </c>
      <c r="I171" s="117">
        <v>7500</v>
      </c>
    </row>
    <row r="172" s="123" customFormat="1" ht="61.9" spans="1:9">
      <c r="A172" s="97"/>
      <c r="B172" s="98"/>
      <c r="C172" s="99"/>
      <c r="D172" s="100" t="s">
        <v>911</v>
      </c>
      <c r="E172" s="100" t="s">
        <v>869</v>
      </c>
      <c r="F172" s="15" t="s">
        <v>50</v>
      </c>
      <c r="G172" s="15">
        <v>1</v>
      </c>
      <c r="H172" s="101">
        <v>7600</v>
      </c>
      <c r="I172" s="113">
        <v>7600</v>
      </c>
    </row>
    <row r="173" s="123" customFormat="1" ht="24.75" spans="1:9">
      <c r="A173" s="97"/>
      <c r="B173" s="98"/>
      <c r="C173" s="99"/>
      <c r="D173" s="100" t="s">
        <v>821</v>
      </c>
      <c r="E173" s="100" t="s">
        <v>801</v>
      </c>
      <c r="F173" s="15" t="s">
        <v>50</v>
      </c>
      <c r="G173" s="15">
        <v>1</v>
      </c>
      <c r="H173" s="105">
        <v>200</v>
      </c>
      <c r="I173" s="117">
        <v>200</v>
      </c>
    </row>
    <row r="174" s="123" customFormat="1" spans="1:9">
      <c r="A174" s="97"/>
      <c r="B174" s="98"/>
      <c r="C174" s="99"/>
      <c r="D174" s="100" t="s">
        <v>912</v>
      </c>
      <c r="E174" s="100" t="s">
        <v>913</v>
      </c>
      <c r="F174" s="15"/>
      <c r="G174" s="15">
        <v>1</v>
      </c>
      <c r="H174" s="101">
        <v>5500</v>
      </c>
      <c r="I174" s="113">
        <v>5500</v>
      </c>
    </row>
    <row r="175" s="123" customFormat="1" ht="86.65" spans="1:9">
      <c r="A175" s="97"/>
      <c r="B175" s="98"/>
      <c r="C175" s="99"/>
      <c r="D175" s="100" t="s">
        <v>802</v>
      </c>
      <c r="E175" s="47" t="s">
        <v>914</v>
      </c>
      <c r="F175" s="15" t="s">
        <v>50</v>
      </c>
      <c r="G175" s="15">
        <v>1</v>
      </c>
      <c r="H175" s="105">
        <v>10500</v>
      </c>
      <c r="I175" s="117">
        <v>10500</v>
      </c>
    </row>
    <row r="176" s="123" customFormat="1" ht="24.75" spans="1:9">
      <c r="A176" s="97"/>
      <c r="B176" s="98"/>
      <c r="C176" s="99"/>
      <c r="D176" s="100" t="s">
        <v>820</v>
      </c>
      <c r="E176" s="100" t="s">
        <v>805</v>
      </c>
      <c r="F176" s="15" t="s">
        <v>50</v>
      </c>
      <c r="G176" s="15">
        <v>1</v>
      </c>
      <c r="H176" s="101">
        <v>1000</v>
      </c>
      <c r="I176" s="113">
        <v>1000</v>
      </c>
    </row>
    <row r="177" s="123" customFormat="1" ht="12.4" spans="1:9">
      <c r="A177" s="97"/>
      <c r="B177" s="98"/>
      <c r="C177" s="99" t="s">
        <v>47</v>
      </c>
      <c r="D177" s="100" t="s">
        <v>915</v>
      </c>
      <c r="E177" s="47" t="s">
        <v>49</v>
      </c>
      <c r="F177" s="15" t="s">
        <v>50</v>
      </c>
      <c r="G177" s="15">
        <v>1</v>
      </c>
      <c r="H177" s="15"/>
      <c r="I177" s="138">
        <v>1000</v>
      </c>
    </row>
    <row r="178" s="123" customFormat="1" ht="12.4" spans="1:9">
      <c r="A178" s="97"/>
      <c r="B178" s="98"/>
      <c r="C178" s="99"/>
      <c r="D178" s="100"/>
      <c r="E178" s="47" t="s">
        <v>51</v>
      </c>
      <c r="F178" s="15" t="s">
        <v>50</v>
      </c>
      <c r="G178" s="15">
        <v>1</v>
      </c>
      <c r="H178" s="15"/>
      <c r="I178" s="138">
        <v>1000</v>
      </c>
    </row>
    <row r="179" s="123" customFormat="1" ht="12.4" spans="1:9">
      <c r="A179" s="97"/>
      <c r="B179" s="98"/>
      <c r="C179" s="99"/>
      <c r="D179" s="100"/>
      <c r="E179" s="47" t="s">
        <v>72</v>
      </c>
      <c r="F179" s="15" t="s">
        <v>50</v>
      </c>
      <c r="G179" s="15">
        <v>1</v>
      </c>
      <c r="H179" s="15"/>
      <c r="I179" s="138">
        <v>1000</v>
      </c>
    </row>
    <row r="180" s="123" customFormat="1" ht="12.4" spans="1:9">
      <c r="A180" s="97"/>
      <c r="B180" s="98"/>
      <c r="C180" s="99"/>
      <c r="D180" s="100"/>
      <c r="E180" s="47" t="s">
        <v>56</v>
      </c>
      <c r="F180" s="15" t="s">
        <v>50</v>
      </c>
      <c r="G180" s="15">
        <v>1</v>
      </c>
      <c r="H180" s="15"/>
      <c r="I180" s="138">
        <v>1000</v>
      </c>
    </row>
    <row r="181" s="123" customFormat="1" ht="12.4" spans="1:9">
      <c r="A181" s="97"/>
      <c r="B181" s="98"/>
      <c r="C181" s="99"/>
      <c r="D181" s="100"/>
      <c r="E181" s="47" t="s">
        <v>55</v>
      </c>
      <c r="F181" s="15" t="s">
        <v>50</v>
      </c>
      <c r="G181" s="15">
        <v>1</v>
      </c>
      <c r="H181" s="15"/>
      <c r="I181" s="138">
        <v>4500</v>
      </c>
    </row>
    <row r="182" s="123" customFormat="1" ht="12.4" spans="1:9">
      <c r="A182" s="97"/>
      <c r="B182" s="98"/>
      <c r="C182" s="99"/>
      <c r="D182" s="100"/>
      <c r="E182" s="47" t="s">
        <v>83</v>
      </c>
      <c r="F182" s="15" t="s">
        <v>50</v>
      </c>
      <c r="G182" s="15">
        <v>1</v>
      </c>
      <c r="H182" s="15"/>
      <c r="I182" s="138">
        <v>2500</v>
      </c>
    </row>
    <row r="183" s="123" customFormat="1" ht="12.4" spans="1:9">
      <c r="A183" s="97"/>
      <c r="B183" s="98"/>
      <c r="C183" s="99"/>
      <c r="D183" s="100"/>
      <c r="E183" s="47" t="s">
        <v>53</v>
      </c>
      <c r="F183" s="15" t="s">
        <v>50</v>
      </c>
      <c r="G183" s="15">
        <v>1</v>
      </c>
      <c r="H183" s="15"/>
      <c r="I183" s="138">
        <v>1500</v>
      </c>
    </row>
    <row r="184" s="123" customFormat="1" ht="12.4" spans="1:9">
      <c r="A184" s="97"/>
      <c r="B184" s="98"/>
      <c r="C184" s="99"/>
      <c r="D184" s="100"/>
      <c r="E184" s="47" t="s">
        <v>76</v>
      </c>
      <c r="F184" s="15" t="s">
        <v>50</v>
      </c>
      <c r="G184" s="15">
        <v>1</v>
      </c>
      <c r="H184" s="15"/>
      <c r="I184" s="138">
        <v>3500</v>
      </c>
    </row>
    <row r="185" s="123" customFormat="1" ht="24.75" spans="1:9">
      <c r="A185" s="97"/>
      <c r="B185" s="98"/>
      <c r="C185" s="99" t="s">
        <v>58</v>
      </c>
      <c r="D185" s="47" t="s">
        <v>59</v>
      </c>
      <c r="E185" s="47" t="s">
        <v>60</v>
      </c>
      <c r="F185" s="15" t="s">
        <v>50</v>
      </c>
      <c r="G185" s="15">
        <v>1</v>
      </c>
      <c r="H185" s="101">
        <v>1000</v>
      </c>
      <c r="I185" s="113">
        <v>1000</v>
      </c>
    </row>
    <row r="186" s="123" customFormat="1" spans="1:9">
      <c r="A186" s="97"/>
      <c r="B186" s="98"/>
      <c r="C186" s="99"/>
      <c r="D186" s="47" t="s">
        <v>61</v>
      </c>
      <c r="E186" s="47" t="s">
        <v>62</v>
      </c>
      <c r="F186" s="15" t="s">
        <v>50</v>
      </c>
      <c r="G186" s="15">
        <v>1</v>
      </c>
      <c r="H186" s="101">
        <v>1010</v>
      </c>
      <c r="I186" s="113">
        <v>1010</v>
      </c>
    </row>
    <row r="187" s="123" customFormat="1" spans="1:9">
      <c r="A187" s="97"/>
      <c r="B187" s="98"/>
      <c r="C187" s="99"/>
      <c r="D187" s="47" t="s">
        <v>63</v>
      </c>
      <c r="E187" s="47" t="s">
        <v>64</v>
      </c>
      <c r="F187" s="15" t="s">
        <v>50</v>
      </c>
      <c r="G187" s="15">
        <v>1</v>
      </c>
      <c r="H187" s="101">
        <v>1011</v>
      </c>
      <c r="I187" s="113">
        <v>1011</v>
      </c>
    </row>
    <row r="188" s="123" customFormat="1" spans="1:9">
      <c r="A188" s="97"/>
      <c r="B188" s="98"/>
      <c r="C188" s="99"/>
      <c r="D188" s="47" t="s">
        <v>807</v>
      </c>
      <c r="E188" s="47" t="s">
        <v>808</v>
      </c>
      <c r="F188" s="15" t="s">
        <v>50</v>
      </c>
      <c r="G188" s="15">
        <v>1</v>
      </c>
      <c r="H188" s="101">
        <v>500</v>
      </c>
      <c r="I188" s="113">
        <v>500</v>
      </c>
    </row>
    <row r="189" s="123" customFormat="1" ht="12.35" spans="1:9">
      <c r="A189" s="135" t="s">
        <v>361</v>
      </c>
      <c r="B189" s="135"/>
      <c r="C189" s="135"/>
      <c r="D189" s="135"/>
      <c r="E189" s="135"/>
      <c r="F189" s="135"/>
      <c r="G189" s="135"/>
      <c r="H189" s="66"/>
      <c r="I189" s="117"/>
    </row>
    <row r="190" s="123" customFormat="1" ht="409.5" spans="1:9">
      <c r="A190" s="97">
        <v>13</v>
      </c>
      <c r="B190" s="98" t="s">
        <v>916</v>
      </c>
      <c r="C190" s="14" t="s">
        <v>27</v>
      </c>
      <c r="D190" s="100" t="s">
        <v>917</v>
      </c>
      <c r="E190" s="100" t="s">
        <v>918</v>
      </c>
      <c r="F190" s="15" t="s">
        <v>50</v>
      </c>
      <c r="G190" s="15">
        <v>3</v>
      </c>
      <c r="H190" s="101">
        <v>5500</v>
      </c>
      <c r="I190" s="113">
        <v>16500</v>
      </c>
    </row>
    <row r="191" s="123" customFormat="1" ht="61.9" spans="1:9">
      <c r="A191" s="97"/>
      <c r="B191" s="98"/>
      <c r="C191" s="14"/>
      <c r="D191" s="100" t="s">
        <v>919</v>
      </c>
      <c r="E191" s="100" t="s">
        <v>869</v>
      </c>
      <c r="F191" s="15" t="s">
        <v>50</v>
      </c>
      <c r="G191" s="15">
        <v>1</v>
      </c>
      <c r="H191" s="101">
        <v>7500</v>
      </c>
      <c r="I191" s="113">
        <v>7500</v>
      </c>
    </row>
    <row r="192" s="123" customFormat="1" ht="61.9" spans="1:9">
      <c r="A192" s="97"/>
      <c r="B192" s="98"/>
      <c r="C192" s="14"/>
      <c r="D192" s="100" t="s">
        <v>903</v>
      </c>
      <c r="E192" s="100" t="s">
        <v>869</v>
      </c>
      <c r="F192" s="15" t="s">
        <v>50</v>
      </c>
      <c r="G192" s="15">
        <v>1</v>
      </c>
      <c r="H192" s="101">
        <v>5000</v>
      </c>
      <c r="I192" s="113">
        <v>5000</v>
      </c>
    </row>
    <row r="193" s="123" customFormat="1" spans="1:9">
      <c r="A193" s="97"/>
      <c r="B193" s="98"/>
      <c r="C193" s="14"/>
      <c r="D193" s="100" t="s">
        <v>920</v>
      </c>
      <c r="E193" s="100" t="s">
        <v>921</v>
      </c>
      <c r="F193" s="15" t="s">
        <v>50</v>
      </c>
      <c r="G193" s="15">
        <v>1</v>
      </c>
      <c r="H193" s="101">
        <v>8500</v>
      </c>
      <c r="I193" s="113">
        <v>8500</v>
      </c>
    </row>
    <row r="194" s="123" customFormat="1" ht="99" spans="1:9">
      <c r="A194" s="97"/>
      <c r="B194" s="98"/>
      <c r="C194" s="14"/>
      <c r="D194" s="100" t="s">
        <v>850</v>
      </c>
      <c r="E194" s="47" t="s">
        <v>922</v>
      </c>
      <c r="F194" s="15" t="s">
        <v>50</v>
      </c>
      <c r="G194" s="15">
        <v>1</v>
      </c>
      <c r="H194" s="105">
        <v>20100</v>
      </c>
      <c r="I194" s="117">
        <v>20100</v>
      </c>
    </row>
    <row r="195" s="123" customFormat="1" ht="24.75" spans="1:9">
      <c r="A195" s="97"/>
      <c r="B195" s="98"/>
      <c r="C195" s="14"/>
      <c r="D195" s="100" t="s">
        <v>888</v>
      </c>
      <c r="E195" s="100" t="s">
        <v>889</v>
      </c>
      <c r="F195" s="15" t="s">
        <v>50</v>
      </c>
      <c r="G195" s="15">
        <v>1</v>
      </c>
      <c r="H195" s="105">
        <v>1500</v>
      </c>
      <c r="I195" s="117">
        <v>1500</v>
      </c>
    </row>
    <row r="196" s="123" customFormat="1" ht="24.75" spans="1:9">
      <c r="A196" s="97"/>
      <c r="B196" s="98"/>
      <c r="C196" s="14"/>
      <c r="D196" s="100" t="s">
        <v>820</v>
      </c>
      <c r="E196" s="100" t="s">
        <v>923</v>
      </c>
      <c r="F196" s="15" t="s">
        <v>50</v>
      </c>
      <c r="G196" s="15">
        <v>1</v>
      </c>
      <c r="H196" s="101">
        <v>500</v>
      </c>
      <c r="I196" s="113">
        <v>500</v>
      </c>
    </row>
    <row r="197" s="123" customFormat="1" ht="12.4" spans="1:9">
      <c r="A197" s="97"/>
      <c r="B197" s="98"/>
      <c r="C197" s="99" t="s">
        <v>47</v>
      </c>
      <c r="D197" s="100" t="s">
        <v>924</v>
      </c>
      <c r="E197" s="47" t="s">
        <v>49</v>
      </c>
      <c r="F197" s="15" t="s">
        <v>50</v>
      </c>
      <c r="G197" s="15">
        <v>1</v>
      </c>
      <c r="H197" s="15"/>
      <c r="I197" s="138">
        <v>2000</v>
      </c>
    </row>
    <row r="198" s="123" customFormat="1" ht="12.4" spans="1:9">
      <c r="A198" s="97"/>
      <c r="B198" s="98"/>
      <c r="C198" s="99"/>
      <c r="D198" s="100"/>
      <c r="E198" s="47" t="s">
        <v>51</v>
      </c>
      <c r="F198" s="15" t="s">
        <v>50</v>
      </c>
      <c r="G198" s="15">
        <v>1</v>
      </c>
      <c r="H198" s="15"/>
      <c r="I198" s="138">
        <v>2000</v>
      </c>
    </row>
    <row r="199" s="123" customFormat="1" ht="12.4" spans="1:9">
      <c r="A199" s="97"/>
      <c r="B199" s="98"/>
      <c r="C199" s="99"/>
      <c r="D199" s="100"/>
      <c r="E199" s="47" t="s">
        <v>72</v>
      </c>
      <c r="F199" s="15" t="s">
        <v>50</v>
      </c>
      <c r="G199" s="15">
        <v>1</v>
      </c>
      <c r="H199" s="15"/>
      <c r="I199" s="138">
        <v>2000</v>
      </c>
    </row>
    <row r="200" s="123" customFormat="1" ht="12.4" spans="1:9">
      <c r="A200" s="97"/>
      <c r="B200" s="98"/>
      <c r="C200" s="99"/>
      <c r="D200" s="100"/>
      <c r="E200" s="47" t="s">
        <v>56</v>
      </c>
      <c r="F200" s="15" t="s">
        <v>50</v>
      </c>
      <c r="G200" s="15">
        <v>1</v>
      </c>
      <c r="H200" s="15"/>
      <c r="I200" s="138">
        <v>2000</v>
      </c>
    </row>
    <row r="201" s="123" customFormat="1" ht="12.4" spans="1:9">
      <c r="A201" s="97"/>
      <c r="B201" s="98"/>
      <c r="C201" s="99"/>
      <c r="D201" s="100"/>
      <c r="E201" s="47" t="s">
        <v>55</v>
      </c>
      <c r="F201" s="15" t="s">
        <v>50</v>
      </c>
      <c r="G201" s="15">
        <v>1</v>
      </c>
      <c r="H201" s="15"/>
      <c r="I201" s="138">
        <v>5500</v>
      </c>
    </row>
    <row r="202" s="123" customFormat="1" ht="12.4" spans="1:9">
      <c r="A202" s="97"/>
      <c r="B202" s="98"/>
      <c r="C202" s="99"/>
      <c r="D202" s="100"/>
      <c r="E202" s="47" t="s">
        <v>83</v>
      </c>
      <c r="F202" s="15" t="s">
        <v>50</v>
      </c>
      <c r="G202" s="15">
        <v>1</v>
      </c>
      <c r="H202" s="15"/>
      <c r="I202" s="138">
        <v>2000</v>
      </c>
    </row>
    <row r="203" s="123" customFormat="1" ht="12.4" spans="1:9">
      <c r="A203" s="97"/>
      <c r="B203" s="98"/>
      <c r="C203" s="99"/>
      <c r="D203" s="100"/>
      <c r="E203" s="47" t="s">
        <v>53</v>
      </c>
      <c r="F203" s="15" t="s">
        <v>50</v>
      </c>
      <c r="G203" s="15">
        <v>1</v>
      </c>
      <c r="H203" s="15"/>
      <c r="I203" s="138">
        <v>2000</v>
      </c>
    </row>
    <row r="204" s="123" customFormat="1" ht="12.4" spans="1:9">
      <c r="A204" s="97"/>
      <c r="B204" s="98"/>
      <c r="C204" s="99"/>
      <c r="D204" s="100"/>
      <c r="E204" s="47" t="s">
        <v>76</v>
      </c>
      <c r="F204" s="15" t="s">
        <v>50</v>
      </c>
      <c r="G204" s="15">
        <v>1</v>
      </c>
      <c r="H204" s="15"/>
      <c r="I204" s="138">
        <v>5500</v>
      </c>
    </row>
    <row r="205" s="123" customFormat="1" ht="24.75" spans="1:9">
      <c r="A205" s="97"/>
      <c r="B205" s="98"/>
      <c r="C205" s="99" t="s">
        <v>58</v>
      </c>
      <c r="D205" s="47" t="s">
        <v>59</v>
      </c>
      <c r="E205" s="47" t="s">
        <v>60</v>
      </c>
      <c r="F205" s="15" t="s">
        <v>50</v>
      </c>
      <c r="G205" s="15">
        <v>1</v>
      </c>
      <c r="H205" s="101">
        <v>3500</v>
      </c>
      <c r="I205" s="113">
        <v>3500</v>
      </c>
    </row>
    <row r="206" s="123" customFormat="1" spans="1:9">
      <c r="A206" s="97"/>
      <c r="B206" s="98"/>
      <c r="C206" s="99"/>
      <c r="D206" s="47" t="s">
        <v>61</v>
      </c>
      <c r="E206" s="47" t="s">
        <v>62</v>
      </c>
      <c r="F206" s="15" t="s">
        <v>50</v>
      </c>
      <c r="G206" s="15">
        <v>1</v>
      </c>
      <c r="H206" s="101">
        <v>2000</v>
      </c>
      <c r="I206" s="113">
        <v>2000</v>
      </c>
    </row>
    <row r="207" s="123" customFormat="1" spans="1:9">
      <c r="A207" s="97"/>
      <c r="B207" s="98"/>
      <c r="C207" s="99"/>
      <c r="D207" s="47" t="s">
        <v>63</v>
      </c>
      <c r="E207" s="47" t="s">
        <v>64</v>
      </c>
      <c r="F207" s="15" t="s">
        <v>50</v>
      </c>
      <c r="G207" s="15">
        <v>1</v>
      </c>
      <c r="H207" s="101">
        <v>2000</v>
      </c>
      <c r="I207" s="113">
        <v>2000</v>
      </c>
    </row>
    <row r="208" s="123" customFormat="1" spans="1:9">
      <c r="A208" s="97"/>
      <c r="B208" s="98"/>
      <c r="C208" s="99"/>
      <c r="D208" s="47" t="s">
        <v>807</v>
      </c>
      <c r="E208" s="47" t="s">
        <v>808</v>
      </c>
      <c r="F208" s="15" t="s">
        <v>50</v>
      </c>
      <c r="G208" s="15">
        <v>1</v>
      </c>
      <c r="H208" s="101">
        <v>500</v>
      </c>
      <c r="I208" s="113">
        <v>500</v>
      </c>
    </row>
    <row r="209" s="123" customFormat="1" ht="12.35" spans="1:9">
      <c r="A209" s="135" t="s">
        <v>361</v>
      </c>
      <c r="B209" s="135"/>
      <c r="C209" s="135"/>
      <c r="D209" s="135"/>
      <c r="E209" s="135"/>
      <c r="F209" s="135"/>
      <c r="G209" s="135"/>
      <c r="H209" s="66"/>
      <c r="I209" s="117"/>
    </row>
    <row r="210" s="123" customFormat="1" ht="24.75" spans="1:9">
      <c r="A210" s="97">
        <v>14</v>
      </c>
      <c r="B210" s="98" t="s">
        <v>925</v>
      </c>
      <c r="C210" s="99" t="s">
        <v>27</v>
      </c>
      <c r="D210" s="100" t="s">
        <v>926</v>
      </c>
      <c r="E210" s="100" t="s">
        <v>927</v>
      </c>
      <c r="F210" s="15" t="s">
        <v>36</v>
      </c>
      <c r="G210" s="15">
        <v>4</v>
      </c>
      <c r="H210" s="101">
        <v>5500</v>
      </c>
      <c r="I210" s="113">
        <v>22000</v>
      </c>
    </row>
    <row r="211" s="123" customFormat="1" ht="61.9" spans="1:9">
      <c r="A211" s="97"/>
      <c r="B211" s="98"/>
      <c r="C211" s="99"/>
      <c r="D211" s="100" t="s">
        <v>903</v>
      </c>
      <c r="E211" s="100" t="s">
        <v>869</v>
      </c>
      <c r="F211" s="15" t="s">
        <v>50</v>
      </c>
      <c r="G211" s="15">
        <v>1</v>
      </c>
      <c r="H211" s="101">
        <v>5000</v>
      </c>
      <c r="I211" s="113">
        <v>5000</v>
      </c>
    </row>
    <row r="212" s="123" customFormat="1" ht="74.25" spans="1:9">
      <c r="A212" s="97"/>
      <c r="B212" s="98"/>
      <c r="C212" s="99"/>
      <c r="D212" s="100" t="s">
        <v>928</v>
      </c>
      <c r="E212" s="100" t="s">
        <v>929</v>
      </c>
      <c r="F212" s="15" t="s">
        <v>50</v>
      </c>
      <c r="G212" s="15">
        <v>3</v>
      </c>
      <c r="H212" s="101">
        <v>7500</v>
      </c>
      <c r="I212" s="113">
        <v>22500</v>
      </c>
    </row>
    <row r="213" s="123" customFormat="1" spans="1:9">
      <c r="A213" s="97"/>
      <c r="B213" s="98"/>
      <c r="C213" s="99"/>
      <c r="D213" s="100" t="s">
        <v>920</v>
      </c>
      <c r="E213" s="100" t="s">
        <v>930</v>
      </c>
      <c r="F213" s="15" t="s">
        <v>50</v>
      </c>
      <c r="G213" s="15">
        <v>1</v>
      </c>
      <c r="H213" s="101">
        <v>12000</v>
      </c>
      <c r="I213" s="113">
        <v>12000</v>
      </c>
    </row>
    <row r="214" s="123" customFormat="1" ht="24.75" spans="1:9">
      <c r="A214" s="97"/>
      <c r="B214" s="98"/>
      <c r="C214" s="99"/>
      <c r="D214" s="100" t="s">
        <v>888</v>
      </c>
      <c r="E214" s="100" t="s">
        <v>889</v>
      </c>
      <c r="F214" s="15" t="s">
        <v>50</v>
      </c>
      <c r="G214" s="15">
        <v>1</v>
      </c>
      <c r="H214" s="105">
        <v>2000</v>
      </c>
      <c r="I214" s="117">
        <v>2000</v>
      </c>
    </row>
    <row r="215" s="123" customFormat="1" spans="1:9">
      <c r="A215" s="97"/>
      <c r="B215" s="98"/>
      <c r="C215" s="99"/>
      <c r="D215" s="100" t="s">
        <v>931</v>
      </c>
      <c r="E215" s="100" t="s">
        <v>932</v>
      </c>
      <c r="F215" s="15" t="s">
        <v>50</v>
      </c>
      <c r="G215" s="15">
        <v>1</v>
      </c>
      <c r="H215" s="101">
        <v>11000</v>
      </c>
      <c r="I215" s="113">
        <v>11000</v>
      </c>
    </row>
    <row r="216" s="123" customFormat="1" ht="99" spans="1:9">
      <c r="A216" s="97"/>
      <c r="B216" s="98"/>
      <c r="C216" s="99"/>
      <c r="D216" s="100" t="s">
        <v>802</v>
      </c>
      <c r="E216" s="47" t="s">
        <v>933</v>
      </c>
      <c r="F216" s="15" t="s">
        <v>50</v>
      </c>
      <c r="G216" s="15">
        <v>1</v>
      </c>
      <c r="H216" s="105">
        <v>20500</v>
      </c>
      <c r="I216" s="117">
        <v>20500</v>
      </c>
    </row>
    <row r="217" s="123" customFormat="1" ht="12.4" spans="1:9">
      <c r="A217" s="97"/>
      <c r="B217" s="98"/>
      <c r="C217" s="99" t="s">
        <v>47</v>
      </c>
      <c r="D217" s="100" t="s">
        <v>934</v>
      </c>
      <c r="E217" s="47" t="s">
        <v>49</v>
      </c>
      <c r="F217" s="15" t="s">
        <v>50</v>
      </c>
      <c r="G217" s="15">
        <v>1</v>
      </c>
      <c r="H217" s="15"/>
      <c r="I217" s="138">
        <v>3500</v>
      </c>
    </row>
    <row r="218" s="123" customFormat="1" ht="12.4" spans="1:9">
      <c r="A218" s="97"/>
      <c r="B218" s="98"/>
      <c r="C218" s="99"/>
      <c r="D218" s="100"/>
      <c r="E218" s="47" t="s">
        <v>51</v>
      </c>
      <c r="F218" s="15" t="s">
        <v>50</v>
      </c>
      <c r="G218" s="15">
        <v>1</v>
      </c>
      <c r="H218" s="15"/>
      <c r="I218" s="138">
        <v>3500</v>
      </c>
    </row>
    <row r="219" s="123" customFormat="1" ht="12.4" spans="1:9">
      <c r="A219" s="97"/>
      <c r="B219" s="98"/>
      <c r="C219" s="99"/>
      <c r="D219" s="100"/>
      <c r="E219" s="47" t="s">
        <v>72</v>
      </c>
      <c r="F219" s="15" t="s">
        <v>50</v>
      </c>
      <c r="G219" s="15">
        <v>1</v>
      </c>
      <c r="H219" s="15"/>
      <c r="I219" s="138">
        <v>3500</v>
      </c>
    </row>
    <row r="220" s="123" customFormat="1" ht="12.4" spans="1:9">
      <c r="A220" s="97"/>
      <c r="B220" s="98"/>
      <c r="C220" s="99"/>
      <c r="D220" s="100"/>
      <c r="E220" s="47" t="s">
        <v>56</v>
      </c>
      <c r="F220" s="15" t="s">
        <v>50</v>
      </c>
      <c r="G220" s="15">
        <v>1</v>
      </c>
      <c r="H220" s="15"/>
      <c r="I220" s="138">
        <v>3500</v>
      </c>
    </row>
    <row r="221" s="123" customFormat="1" ht="12.4" spans="1:9">
      <c r="A221" s="97"/>
      <c r="B221" s="98"/>
      <c r="C221" s="99"/>
      <c r="D221" s="100"/>
      <c r="E221" s="47" t="s">
        <v>55</v>
      </c>
      <c r="F221" s="15" t="s">
        <v>50</v>
      </c>
      <c r="G221" s="15">
        <v>1</v>
      </c>
      <c r="H221" s="15"/>
      <c r="I221" s="138">
        <v>7000</v>
      </c>
    </row>
    <row r="222" s="123" customFormat="1" ht="12.4" spans="1:9">
      <c r="A222" s="97"/>
      <c r="B222" s="98"/>
      <c r="C222" s="99"/>
      <c r="D222" s="100"/>
      <c r="E222" s="47" t="s">
        <v>83</v>
      </c>
      <c r="F222" s="15" t="s">
        <v>50</v>
      </c>
      <c r="G222" s="15">
        <v>1</v>
      </c>
      <c r="H222" s="15"/>
      <c r="I222" s="138">
        <v>3500</v>
      </c>
    </row>
    <row r="223" s="123" customFormat="1" ht="12.4" spans="1:9">
      <c r="A223" s="97"/>
      <c r="B223" s="98"/>
      <c r="C223" s="99"/>
      <c r="D223" s="100"/>
      <c r="E223" s="47" t="s">
        <v>53</v>
      </c>
      <c r="F223" s="15" t="s">
        <v>50</v>
      </c>
      <c r="G223" s="15">
        <v>1</v>
      </c>
      <c r="H223" s="15"/>
      <c r="I223" s="138">
        <v>3500</v>
      </c>
    </row>
    <row r="224" s="123" customFormat="1" ht="12.4" spans="1:9">
      <c r="A224" s="97"/>
      <c r="B224" s="98"/>
      <c r="C224" s="99"/>
      <c r="D224" s="100"/>
      <c r="E224" s="47" t="s">
        <v>76</v>
      </c>
      <c r="F224" s="15" t="s">
        <v>50</v>
      </c>
      <c r="G224" s="15">
        <v>1</v>
      </c>
      <c r="H224" s="15"/>
      <c r="I224" s="138">
        <v>7000</v>
      </c>
    </row>
    <row r="225" s="123" customFormat="1" ht="24.75" spans="1:9">
      <c r="A225" s="97"/>
      <c r="B225" s="98"/>
      <c r="C225" s="99" t="s">
        <v>58</v>
      </c>
      <c r="D225" s="47" t="s">
        <v>59</v>
      </c>
      <c r="E225" s="47" t="s">
        <v>60</v>
      </c>
      <c r="F225" s="15" t="s">
        <v>50</v>
      </c>
      <c r="G225" s="15">
        <v>1</v>
      </c>
      <c r="H225" s="101">
        <v>3000</v>
      </c>
      <c r="I225" s="113">
        <v>3000</v>
      </c>
    </row>
    <row r="226" s="123" customFormat="1" spans="1:9">
      <c r="A226" s="97"/>
      <c r="B226" s="98"/>
      <c r="C226" s="99"/>
      <c r="D226" s="47" t="s">
        <v>61</v>
      </c>
      <c r="E226" s="47" t="s">
        <v>62</v>
      </c>
      <c r="F226" s="15" t="s">
        <v>50</v>
      </c>
      <c r="G226" s="15">
        <v>1</v>
      </c>
      <c r="H226" s="101">
        <v>2000</v>
      </c>
      <c r="I226" s="113">
        <v>2000</v>
      </c>
    </row>
    <row r="227" s="123" customFormat="1" spans="1:9">
      <c r="A227" s="97"/>
      <c r="B227" s="98"/>
      <c r="C227" s="99"/>
      <c r="D227" s="47" t="s">
        <v>63</v>
      </c>
      <c r="E227" s="47" t="s">
        <v>64</v>
      </c>
      <c r="F227" s="15" t="s">
        <v>50</v>
      </c>
      <c r="G227" s="15">
        <v>1</v>
      </c>
      <c r="H227" s="101">
        <v>2000</v>
      </c>
      <c r="I227" s="113">
        <v>2000</v>
      </c>
    </row>
    <row r="228" s="123" customFormat="1" spans="1:9">
      <c r="A228" s="97"/>
      <c r="B228" s="98"/>
      <c r="C228" s="99"/>
      <c r="D228" s="47" t="s">
        <v>807</v>
      </c>
      <c r="E228" s="47" t="s">
        <v>808</v>
      </c>
      <c r="F228" s="15" t="s">
        <v>50</v>
      </c>
      <c r="G228" s="15">
        <v>1</v>
      </c>
      <c r="H228" s="101">
        <v>500</v>
      </c>
      <c r="I228" s="113">
        <v>500</v>
      </c>
    </row>
    <row r="229" s="123" customFormat="1" ht="12.35" spans="1:9">
      <c r="A229" s="135" t="s">
        <v>361</v>
      </c>
      <c r="B229" s="135"/>
      <c r="C229" s="135"/>
      <c r="D229" s="135"/>
      <c r="E229" s="135"/>
      <c r="F229" s="135"/>
      <c r="G229" s="135"/>
      <c r="H229" s="66"/>
      <c r="I229" s="117"/>
    </row>
    <row r="230" s="123" customFormat="1" ht="160.9" spans="1:9">
      <c r="A230" s="97">
        <v>15</v>
      </c>
      <c r="B230" s="98" t="s">
        <v>935</v>
      </c>
      <c r="C230" s="99" t="s">
        <v>27</v>
      </c>
      <c r="D230" s="100" t="s">
        <v>283</v>
      </c>
      <c r="E230" s="100" t="s">
        <v>936</v>
      </c>
      <c r="F230" s="15" t="s">
        <v>36</v>
      </c>
      <c r="G230" s="15">
        <v>1</v>
      </c>
      <c r="H230" s="101">
        <v>28000</v>
      </c>
      <c r="I230" s="113">
        <v>28000</v>
      </c>
    </row>
    <row r="231" s="123" customFormat="1" ht="123.75" spans="1:9">
      <c r="A231" s="97"/>
      <c r="B231" s="98"/>
      <c r="C231" s="99"/>
      <c r="D231" s="100" t="s">
        <v>937</v>
      </c>
      <c r="E231" s="100" t="s">
        <v>938</v>
      </c>
      <c r="F231" s="15" t="s">
        <v>50</v>
      </c>
      <c r="G231" s="15">
        <v>1</v>
      </c>
      <c r="H231" s="101">
        <v>26000</v>
      </c>
      <c r="I231" s="113">
        <v>26000</v>
      </c>
    </row>
    <row r="232" s="123" customFormat="1" ht="61.9" spans="1:9">
      <c r="A232" s="97"/>
      <c r="B232" s="98"/>
      <c r="C232" s="99"/>
      <c r="D232" s="100" t="s">
        <v>903</v>
      </c>
      <c r="E232" s="100" t="s">
        <v>869</v>
      </c>
      <c r="F232" s="15" t="s">
        <v>50</v>
      </c>
      <c r="G232" s="15">
        <v>1</v>
      </c>
      <c r="H232" s="101">
        <v>5000</v>
      </c>
      <c r="I232" s="113">
        <v>5000</v>
      </c>
    </row>
    <row r="233" s="123" customFormat="1" ht="37.15" spans="1:9">
      <c r="A233" s="97"/>
      <c r="B233" s="98"/>
      <c r="C233" s="99"/>
      <c r="D233" s="100" t="s">
        <v>174</v>
      </c>
      <c r="E233" s="100" t="s">
        <v>872</v>
      </c>
      <c r="F233" s="15" t="s">
        <v>50</v>
      </c>
      <c r="G233" s="15">
        <v>1</v>
      </c>
      <c r="H233" s="101">
        <v>1200</v>
      </c>
      <c r="I233" s="113">
        <v>1200</v>
      </c>
    </row>
    <row r="234" s="123" customFormat="1" ht="24.75" spans="1:9">
      <c r="A234" s="97"/>
      <c r="B234" s="98"/>
      <c r="C234" s="99"/>
      <c r="D234" s="100" t="s">
        <v>939</v>
      </c>
      <c r="E234" s="100" t="s">
        <v>908</v>
      </c>
      <c r="F234" s="15" t="s">
        <v>50</v>
      </c>
      <c r="G234" s="15">
        <v>1</v>
      </c>
      <c r="H234" s="105">
        <v>14000</v>
      </c>
      <c r="I234" s="117">
        <v>14000</v>
      </c>
    </row>
    <row r="235" s="123" customFormat="1" ht="24.75" spans="1:9">
      <c r="A235" s="97"/>
      <c r="B235" s="98"/>
      <c r="C235" s="99"/>
      <c r="D235" s="100" t="s">
        <v>888</v>
      </c>
      <c r="E235" s="100" t="s">
        <v>889</v>
      </c>
      <c r="F235" s="15" t="s">
        <v>50</v>
      </c>
      <c r="G235" s="15">
        <v>1</v>
      </c>
      <c r="H235" s="105">
        <v>2500</v>
      </c>
      <c r="I235" s="117">
        <v>2500</v>
      </c>
    </row>
    <row r="236" s="123" customFormat="1" ht="24.75" spans="1:9">
      <c r="A236" s="97"/>
      <c r="B236" s="98"/>
      <c r="C236" s="99"/>
      <c r="D236" s="100" t="s">
        <v>820</v>
      </c>
      <c r="E236" s="100" t="s">
        <v>923</v>
      </c>
      <c r="F236" s="15" t="s">
        <v>50</v>
      </c>
      <c r="G236" s="15">
        <v>1</v>
      </c>
      <c r="H236" s="101">
        <v>2000</v>
      </c>
      <c r="I236" s="113">
        <v>2000</v>
      </c>
    </row>
    <row r="237" s="123" customFormat="1" ht="74.25" spans="1:9">
      <c r="A237" s="97"/>
      <c r="B237" s="98"/>
      <c r="C237" s="99"/>
      <c r="D237" s="100" t="s">
        <v>850</v>
      </c>
      <c r="E237" s="47" t="s">
        <v>940</v>
      </c>
      <c r="F237" s="15" t="s">
        <v>50</v>
      </c>
      <c r="G237" s="15">
        <v>1</v>
      </c>
      <c r="H237" s="105">
        <v>25200</v>
      </c>
      <c r="I237" s="117">
        <v>25200</v>
      </c>
    </row>
    <row r="238" s="123" customFormat="1" ht="12.75" spans="1:9">
      <c r="A238" s="97"/>
      <c r="B238" s="98"/>
      <c r="C238" s="99" t="s">
        <v>47</v>
      </c>
      <c r="D238" s="100" t="s">
        <v>941</v>
      </c>
      <c r="E238" s="47" t="s">
        <v>49</v>
      </c>
      <c r="F238" s="15" t="s">
        <v>50</v>
      </c>
      <c r="G238" s="15">
        <v>1</v>
      </c>
      <c r="H238" s="139"/>
      <c r="I238" s="113">
        <v>4000</v>
      </c>
    </row>
    <row r="239" s="123" customFormat="1" ht="12.75" spans="1:9">
      <c r="A239" s="97"/>
      <c r="B239" s="98"/>
      <c r="C239" s="99"/>
      <c r="D239" s="100"/>
      <c r="E239" s="47" t="s">
        <v>51</v>
      </c>
      <c r="F239" s="15" t="s">
        <v>50</v>
      </c>
      <c r="G239" s="15">
        <v>1</v>
      </c>
      <c r="H239" s="139"/>
      <c r="I239" s="113">
        <v>4000</v>
      </c>
    </row>
    <row r="240" s="123" customFormat="1" ht="12.75" spans="1:9">
      <c r="A240" s="97"/>
      <c r="B240" s="98"/>
      <c r="C240" s="99"/>
      <c r="D240" s="100"/>
      <c r="E240" s="47" t="s">
        <v>72</v>
      </c>
      <c r="F240" s="15" t="s">
        <v>50</v>
      </c>
      <c r="G240" s="15">
        <v>1</v>
      </c>
      <c r="H240" s="139"/>
      <c r="I240" s="113">
        <v>4000</v>
      </c>
    </row>
    <row r="241" s="123" customFormat="1" ht="12.75" spans="1:9">
      <c r="A241" s="97"/>
      <c r="B241" s="98"/>
      <c r="C241" s="99"/>
      <c r="D241" s="100"/>
      <c r="E241" s="47" t="s">
        <v>56</v>
      </c>
      <c r="F241" s="15" t="s">
        <v>50</v>
      </c>
      <c r="G241" s="15">
        <v>1</v>
      </c>
      <c r="H241" s="139"/>
      <c r="I241" s="113">
        <v>4000</v>
      </c>
    </row>
    <row r="242" s="123" customFormat="1" ht="12.75" spans="1:9">
      <c r="A242" s="97"/>
      <c r="B242" s="98"/>
      <c r="C242" s="99"/>
      <c r="D242" s="100"/>
      <c r="E242" s="47" t="s">
        <v>55</v>
      </c>
      <c r="F242" s="15" t="s">
        <v>50</v>
      </c>
      <c r="G242" s="15">
        <v>1</v>
      </c>
      <c r="H242" s="139"/>
      <c r="I242" s="113">
        <v>7000</v>
      </c>
    </row>
    <row r="243" s="123" customFormat="1" ht="12.75" spans="1:9">
      <c r="A243" s="97"/>
      <c r="B243" s="98"/>
      <c r="C243" s="99"/>
      <c r="D243" s="100"/>
      <c r="E243" s="47" t="s">
        <v>83</v>
      </c>
      <c r="F243" s="15" t="s">
        <v>50</v>
      </c>
      <c r="G243" s="15">
        <v>1</v>
      </c>
      <c r="H243" s="139"/>
      <c r="I243" s="113">
        <v>4000</v>
      </c>
    </row>
    <row r="244" s="123" customFormat="1" ht="12.75" spans="1:9">
      <c r="A244" s="97"/>
      <c r="B244" s="98"/>
      <c r="C244" s="99"/>
      <c r="D244" s="100"/>
      <c r="E244" s="47" t="s">
        <v>53</v>
      </c>
      <c r="F244" s="15" t="s">
        <v>50</v>
      </c>
      <c r="G244" s="15">
        <v>1</v>
      </c>
      <c r="H244" s="139"/>
      <c r="I244" s="113">
        <v>4000</v>
      </c>
    </row>
    <row r="245" s="123" customFormat="1" ht="12.75" spans="1:9">
      <c r="A245" s="97"/>
      <c r="B245" s="98"/>
      <c r="C245" s="99"/>
      <c r="D245" s="100"/>
      <c r="E245" s="47" t="s">
        <v>76</v>
      </c>
      <c r="F245" s="15" t="s">
        <v>50</v>
      </c>
      <c r="G245" s="15">
        <v>1</v>
      </c>
      <c r="H245" s="139"/>
      <c r="I245" s="113">
        <v>7000</v>
      </c>
    </row>
    <row r="246" s="123" customFormat="1" ht="24.75" spans="1:9">
      <c r="A246" s="97"/>
      <c r="B246" s="98"/>
      <c r="C246" s="99" t="s">
        <v>58</v>
      </c>
      <c r="D246" s="47" t="s">
        <v>59</v>
      </c>
      <c r="E246" s="47" t="s">
        <v>60</v>
      </c>
      <c r="F246" s="15" t="s">
        <v>50</v>
      </c>
      <c r="G246" s="15">
        <v>1</v>
      </c>
      <c r="H246" s="101">
        <v>3000</v>
      </c>
      <c r="I246" s="113">
        <v>3000</v>
      </c>
    </row>
    <row r="247" s="123" customFormat="1" spans="1:9">
      <c r="A247" s="97"/>
      <c r="B247" s="98"/>
      <c r="C247" s="99"/>
      <c r="D247" s="47" t="s">
        <v>61</v>
      </c>
      <c r="E247" s="47" t="s">
        <v>62</v>
      </c>
      <c r="F247" s="15" t="s">
        <v>50</v>
      </c>
      <c r="G247" s="15">
        <v>1</v>
      </c>
      <c r="H247" s="101">
        <v>2000</v>
      </c>
      <c r="I247" s="113">
        <v>2000</v>
      </c>
    </row>
    <row r="248" s="123" customFormat="1" spans="1:9">
      <c r="A248" s="97"/>
      <c r="B248" s="98"/>
      <c r="C248" s="99"/>
      <c r="D248" s="47" t="s">
        <v>63</v>
      </c>
      <c r="E248" s="47" t="s">
        <v>64</v>
      </c>
      <c r="F248" s="15" t="s">
        <v>50</v>
      </c>
      <c r="G248" s="15">
        <v>1</v>
      </c>
      <c r="H248" s="101">
        <v>2000</v>
      </c>
      <c r="I248" s="113">
        <v>2000</v>
      </c>
    </row>
    <row r="249" s="123" customFormat="1" spans="1:9">
      <c r="A249" s="97"/>
      <c r="B249" s="98"/>
      <c r="C249" s="99"/>
      <c r="D249" s="47" t="s">
        <v>807</v>
      </c>
      <c r="E249" s="47" t="s">
        <v>808</v>
      </c>
      <c r="F249" s="15" t="s">
        <v>50</v>
      </c>
      <c r="G249" s="15">
        <v>1</v>
      </c>
      <c r="H249" s="101">
        <v>500</v>
      </c>
      <c r="I249" s="113">
        <v>500</v>
      </c>
    </row>
    <row r="250" s="123" customFormat="1" ht="12.35" spans="1:9">
      <c r="A250" s="135" t="s">
        <v>361</v>
      </c>
      <c r="B250" s="135"/>
      <c r="C250" s="135"/>
      <c r="D250" s="135"/>
      <c r="E250" s="135"/>
      <c r="F250" s="135"/>
      <c r="G250" s="135"/>
      <c r="H250" s="66"/>
      <c r="I250" s="117"/>
    </row>
    <row r="251" s="123" customFormat="1" ht="61.9" spans="1:9">
      <c r="A251" s="97">
        <v>16</v>
      </c>
      <c r="B251" s="98" t="s">
        <v>942</v>
      </c>
      <c r="C251" s="99" t="s">
        <v>27</v>
      </c>
      <c r="D251" s="140" t="s">
        <v>868</v>
      </c>
      <c r="E251" s="100" t="s">
        <v>869</v>
      </c>
      <c r="F251" s="15" t="s">
        <v>50</v>
      </c>
      <c r="G251" s="109">
        <v>1</v>
      </c>
      <c r="H251" s="101">
        <v>10500</v>
      </c>
      <c r="I251" s="113">
        <v>10500</v>
      </c>
    </row>
    <row r="252" s="123" customFormat="1" spans="1:9">
      <c r="A252" s="97"/>
      <c r="B252" s="98"/>
      <c r="C252" s="99"/>
      <c r="D252" s="140" t="s">
        <v>943</v>
      </c>
      <c r="E252" s="140" t="s">
        <v>944</v>
      </c>
      <c r="F252" s="15" t="s">
        <v>50</v>
      </c>
      <c r="G252" s="109">
        <v>1</v>
      </c>
      <c r="H252" s="101">
        <v>8000</v>
      </c>
      <c r="I252" s="113">
        <v>8000</v>
      </c>
    </row>
    <row r="253" s="123" customFormat="1" spans="1:9">
      <c r="A253" s="97"/>
      <c r="B253" s="98"/>
      <c r="C253" s="99"/>
      <c r="D253" s="140" t="s">
        <v>945</v>
      </c>
      <c r="E253" s="140" t="s">
        <v>946</v>
      </c>
      <c r="F253" s="15" t="s">
        <v>50</v>
      </c>
      <c r="G253" s="109">
        <v>1</v>
      </c>
      <c r="H253" s="101">
        <v>5000</v>
      </c>
      <c r="I253" s="113">
        <v>5000</v>
      </c>
    </row>
    <row r="254" s="123" customFormat="1" ht="24.75" spans="1:9">
      <c r="A254" s="97"/>
      <c r="B254" s="98"/>
      <c r="C254" s="99"/>
      <c r="D254" s="100" t="s">
        <v>821</v>
      </c>
      <c r="E254" s="100" t="s">
        <v>947</v>
      </c>
      <c r="F254" s="15" t="s">
        <v>50</v>
      </c>
      <c r="G254" s="15">
        <v>1</v>
      </c>
      <c r="H254" s="141">
        <v>1500</v>
      </c>
      <c r="I254" s="117">
        <v>1500</v>
      </c>
    </row>
    <row r="255" s="123" customFormat="1" ht="24.75" spans="1:9">
      <c r="A255" s="97"/>
      <c r="B255" s="98"/>
      <c r="C255" s="99"/>
      <c r="D255" s="100" t="s">
        <v>820</v>
      </c>
      <c r="E255" s="100" t="s">
        <v>923</v>
      </c>
      <c r="F255" s="15" t="s">
        <v>50</v>
      </c>
      <c r="G255" s="15">
        <v>1</v>
      </c>
      <c r="H255" s="101">
        <v>1000</v>
      </c>
      <c r="I255" s="113">
        <v>1000</v>
      </c>
    </row>
    <row r="256" s="123" customFormat="1" ht="99" spans="1:9">
      <c r="A256" s="97"/>
      <c r="B256" s="98"/>
      <c r="C256" s="99"/>
      <c r="D256" s="100" t="s">
        <v>802</v>
      </c>
      <c r="E256" s="47" t="s">
        <v>933</v>
      </c>
      <c r="F256" s="15" t="s">
        <v>50</v>
      </c>
      <c r="G256" s="15">
        <v>1</v>
      </c>
      <c r="H256" s="141">
        <v>10800</v>
      </c>
      <c r="I256" s="117">
        <v>10800</v>
      </c>
    </row>
    <row r="257" s="123" customFormat="1" ht="12.4" spans="1:9">
      <c r="A257" s="97"/>
      <c r="B257" s="98"/>
      <c r="C257" s="99" t="s">
        <v>47</v>
      </c>
      <c r="D257" s="100" t="s">
        <v>948</v>
      </c>
      <c r="E257" s="47" t="s">
        <v>49</v>
      </c>
      <c r="F257" s="15" t="s">
        <v>50</v>
      </c>
      <c r="G257" s="15">
        <v>1</v>
      </c>
      <c r="H257" s="15"/>
      <c r="I257" s="138">
        <v>1500</v>
      </c>
    </row>
    <row r="258" s="123" customFormat="1" ht="12.4" spans="1:9">
      <c r="A258" s="97"/>
      <c r="B258" s="98"/>
      <c r="C258" s="99"/>
      <c r="D258" s="100"/>
      <c r="E258" s="47" t="s">
        <v>51</v>
      </c>
      <c r="F258" s="15" t="s">
        <v>50</v>
      </c>
      <c r="G258" s="15">
        <v>1</v>
      </c>
      <c r="H258" s="15"/>
      <c r="I258" s="138">
        <v>1500</v>
      </c>
    </row>
    <row r="259" s="123" customFormat="1" ht="12.4" spans="1:9">
      <c r="A259" s="97"/>
      <c r="B259" s="98"/>
      <c r="C259" s="99"/>
      <c r="D259" s="100"/>
      <c r="E259" s="47" t="s">
        <v>72</v>
      </c>
      <c r="F259" s="15" t="s">
        <v>50</v>
      </c>
      <c r="G259" s="15">
        <v>1</v>
      </c>
      <c r="H259" s="15"/>
      <c r="I259" s="138">
        <v>1500</v>
      </c>
    </row>
    <row r="260" s="123" customFormat="1" ht="12.4" spans="1:9">
      <c r="A260" s="97"/>
      <c r="B260" s="98"/>
      <c r="C260" s="99"/>
      <c r="D260" s="100"/>
      <c r="E260" s="47" t="s">
        <v>56</v>
      </c>
      <c r="F260" s="15" t="s">
        <v>50</v>
      </c>
      <c r="G260" s="15">
        <v>1</v>
      </c>
      <c r="H260" s="15"/>
      <c r="I260" s="138">
        <v>1500</v>
      </c>
    </row>
    <row r="261" s="123" customFormat="1" ht="12.4" spans="1:9">
      <c r="A261" s="97"/>
      <c r="B261" s="98"/>
      <c r="C261" s="99"/>
      <c r="D261" s="100"/>
      <c r="E261" s="47" t="s">
        <v>55</v>
      </c>
      <c r="F261" s="15" t="s">
        <v>50</v>
      </c>
      <c r="G261" s="15">
        <v>1</v>
      </c>
      <c r="H261" s="15"/>
      <c r="I261" s="138">
        <v>3000</v>
      </c>
    </row>
    <row r="262" s="123" customFormat="1" ht="12.4" spans="1:9">
      <c r="A262" s="97"/>
      <c r="B262" s="98"/>
      <c r="C262" s="99"/>
      <c r="D262" s="100"/>
      <c r="E262" s="47" t="s">
        <v>83</v>
      </c>
      <c r="F262" s="15" t="s">
        <v>50</v>
      </c>
      <c r="G262" s="15">
        <v>1</v>
      </c>
      <c r="H262" s="15"/>
      <c r="I262" s="138">
        <v>2000</v>
      </c>
    </row>
    <row r="263" s="123" customFormat="1" ht="12.4" spans="1:9">
      <c r="A263" s="97"/>
      <c r="B263" s="98"/>
      <c r="C263" s="99"/>
      <c r="D263" s="100"/>
      <c r="E263" s="47" t="s">
        <v>53</v>
      </c>
      <c r="F263" s="15" t="s">
        <v>50</v>
      </c>
      <c r="G263" s="15">
        <v>1</v>
      </c>
      <c r="H263" s="15"/>
      <c r="I263" s="138">
        <v>2000</v>
      </c>
    </row>
    <row r="264" s="123" customFormat="1" ht="12.4" spans="1:9">
      <c r="A264" s="97"/>
      <c r="B264" s="98"/>
      <c r="C264" s="99"/>
      <c r="D264" s="100"/>
      <c r="E264" s="47" t="s">
        <v>76</v>
      </c>
      <c r="F264" s="15" t="s">
        <v>50</v>
      </c>
      <c r="G264" s="15">
        <v>1</v>
      </c>
      <c r="H264" s="15"/>
      <c r="I264" s="138">
        <v>3000</v>
      </c>
    </row>
    <row r="265" s="123" customFormat="1" ht="24.75" spans="1:9">
      <c r="A265" s="97"/>
      <c r="B265" s="98"/>
      <c r="C265" s="99" t="s">
        <v>58</v>
      </c>
      <c r="D265" s="47" t="s">
        <v>59</v>
      </c>
      <c r="E265" s="47" t="s">
        <v>60</v>
      </c>
      <c r="F265" s="15" t="s">
        <v>50</v>
      </c>
      <c r="G265" s="15">
        <v>1</v>
      </c>
      <c r="H265" s="101">
        <v>3500</v>
      </c>
      <c r="I265" s="113">
        <v>3500</v>
      </c>
    </row>
    <row r="266" s="123" customFormat="1" spans="1:9">
      <c r="A266" s="97"/>
      <c r="B266" s="98"/>
      <c r="C266" s="99"/>
      <c r="D266" s="47" t="s">
        <v>61</v>
      </c>
      <c r="E266" s="47" t="s">
        <v>62</v>
      </c>
      <c r="F266" s="15" t="s">
        <v>50</v>
      </c>
      <c r="G266" s="15">
        <v>1</v>
      </c>
      <c r="H266" s="101">
        <v>2000</v>
      </c>
      <c r="I266" s="113">
        <v>2000</v>
      </c>
    </row>
    <row r="267" s="123" customFormat="1" spans="1:9">
      <c r="A267" s="97"/>
      <c r="B267" s="98"/>
      <c r="C267" s="99"/>
      <c r="D267" s="47" t="s">
        <v>63</v>
      </c>
      <c r="E267" s="47" t="s">
        <v>64</v>
      </c>
      <c r="F267" s="15" t="s">
        <v>50</v>
      </c>
      <c r="G267" s="15">
        <v>1</v>
      </c>
      <c r="H267" s="101">
        <v>1500</v>
      </c>
      <c r="I267" s="113">
        <v>1500</v>
      </c>
    </row>
    <row r="268" s="123" customFormat="1" spans="1:9">
      <c r="A268" s="97"/>
      <c r="B268" s="98"/>
      <c r="C268" s="99"/>
      <c r="D268" s="47" t="s">
        <v>807</v>
      </c>
      <c r="E268" s="47" t="s">
        <v>808</v>
      </c>
      <c r="F268" s="15" t="s">
        <v>50</v>
      </c>
      <c r="G268" s="15">
        <v>1</v>
      </c>
      <c r="H268" s="101">
        <v>500</v>
      </c>
      <c r="I268" s="113">
        <v>500</v>
      </c>
    </row>
    <row r="269" s="123" customFormat="1" ht="12.35" spans="1:9">
      <c r="A269" s="135" t="s">
        <v>361</v>
      </c>
      <c r="B269" s="135"/>
      <c r="C269" s="135"/>
      <c r="D269" s="135"/>
      <c r="E269" s="135"/>
      <c r="F269" s="135"/>
      <c r="G269" s="135"/>
      <c r="H269" s="66"/>
      <c r="I269" s="117"/>
    </row>
    <row r="270" s="123" customFormat="1" spans="1:9">
      <c r="A270" s="97">
        <v>17</v>
      </c>
      <c r="B270" s="142" t="s">
        <v>949</v>
      </c>
      <c r="C270" s="14" t="s">
        <v>27</v>
      </c>
      <c r="D270" s="140" t="s">
        <v>950</v>
      </c>
      <c r="E270" s="140" t="s">
        <v>951</v>
      </c>
      <c r="F270" s="15" t="s">
        <v>50</v>
      </c>
      <c r="G270" s="15">
        <v>3</v>
      </c>
      <c r="H270" s="101">
        <v>5500</v>
      </c>
      <c r="I270" s="113">
        <v>16500</v>
      </c>
    </row>
    <row r="271" s="123" customFormat="1" ht="37.15" spans="1:9">
      <c r="A271" s="97"/>
      <c r="B271" s="142"/>
      <c r="C271" s="14"/>
      <c r="D271" s="140" t="s">
        <v>952</v>
      </c>
      <c r="E271" s="100" t="s">
        <v>953</v>
      </c>
      <c r="F271" s="15" t="s">
        <v>50</v>
      </c>
      <c r="G271" s="15">
        <v>3</v>
      </c>
      <c r="H271" s="101">
        <v>2000</v>
      </c>
      <c r="I271" s="113">
        <v>6000</v>
      </c>
    </row>
    <row r="272" s="123" customFormat="1" ht="61.9" spans="1:9">
      <c r="A272" s="97"/>
      <c r="B272" s="142"/>
      <c r="C272" s="14"/>
      <c r="D272" s="100" t="s">
        <v>903</v>
      </c>
      <c r="E272" s="100" t="s">
        <v>869</v>
      </c>
      <c r="F272" s="15" t="s">
        <v>50</v>
      </c>
      <c r="G272" s="15">
        <v>1</v>
      </c>
      <c r="H272" s="101">
        <v>5000</v>
      </c>
      <c r="I272" s="113">
        <v>5000</v>
      </c>
    </row>
    <row r="273" s="123" customFormat="1" ht="24.75" spans="1:9">
      <c r="A273" s="97"/>
      <c r="B273" s="142"/>
      <c r="C273" s="14"/>
      <c r="D273" s="100" t="s">
        <v>821</v>
      </c>
      <c r="E273" s="100" t="s">
        <v>954</v>
      </c>
      <c r="F273" s="15" t="s">
        <v>50</v>
      </c>
      <c r="G273" s="15">
        <v>1</v>
      </c>
      <c r="H273" s="105">
        <v>200</v>
      </c>
      <c r="I273" s="117">
        <v>200</v>
      </c>
    </row>
    <row r="274" s="123" customFormat="1" ht="24.75" spans="1:9">
      <c r="A274" s="97"/>
      <c r="B274" s="142"/>
      <c r="C274" s="14"/>
      <c r="D274" s="100" t="s">
        <v>820</v>
      </c>
      <c r="E274" s="100" t="s">
        <v>923</v>
      </c>
      <c r="F274" s="15" t="s">
        <v>50</v>
      </c>
      <c r="G274" s="15">
        <v>1</v>
      </c>
      <c r="H274" s="101">
        <v>500</v>
      </c>
      <c r="I274" s="113">
        <v>500</v>
      </c>
    </row>
    <row r="275" s="123" customFormat="1" ht="99" spans="1:9">
      <c r="A275" s="97"/>
      <c r="B275" s="142"/>
      <c r="C275" s="14"/>
      <c r="D275" s="100" t="s">
        <v>802</v>
      </c>
      <c r="E275" s="47" t="s">
        <v>955</v>
      </c>
      <c r="F275" s="15" t="s">
        <v>50</v>
      </c>
      <c r="G275" s="15">
        <v>1</v>
      </c>
      <c r="H275" s="105">
        <v>19200</v>
      </c>
      <c r="I275" s="117">
        <v>19200</v>
      </c>
    </row>
    <row r="276" s="123" customFormat="1" ht="12.4" spans="1:9">
      <c r="A276" s="97"/>
      <c r="B276" s="142"/>
      <c r="C276" s="99" t="s">
        <v>47</v>
      </c>
      <c r="D276" s="100" t="s">
        <v>956</v>
      </c>
      <c r="E276" s="47" t="s">
        <v>49</v>
      </c>
      <c r="F276" s="15" t="s">
        <v>50</v>
      </c>
      <c r="G276" s="15">
        <v>1</v>
      </c>
      <c r="H276" s="15"/>
      <c r="I276" s="138">
        <v>1500</v>
      </c>
    </row>
    <row r="277" s="123" customFormat="1" ht="12.4" spans="1:9">
      <c r="A277" s="97"/>
      <c r="B277" s="142"/>
      <c r="C277" s="99"/>
      <c r="D277" s="100"/>
      <c r="E277" s="47" t="s">
        <v>51</v>
      </c>
      <c r="F277" s="15" t="s">
        <v>50</v>
      </c>
      <c r="G277" s="15">
        <v>1</v>
      </c>
      <c r="H277" s="15"/>
      <c r="I277" s="138">
        <v>1500</v>
      </c>
    </row>
    <row r="278" s="123" customFormat="1" ht="12.4" spans="1:9">
      <c r="A278" s="97"/>
      <c r="B278" s="142"/>
      <c r="C278" s="99"/>
      <c r="D278" s="100"/>
      <c r="E278" s="47" t="s">
        <v>72</v>
      </c>
      <c r="F278" s="15" t="s">
        <v>50</v>
      </c>
      <c r="G278" s="15">
        <v>1</v>
      </c>
      <c r="H278" s="15"/>
      <c r="I278" s="138">
        <v>1500</v>
      </c>
    </row>
    <row r="279" s="123" customFormat="1" ht="12.4" spans="1:9">
      <c r="A279" s="97"/>
      <c r="B279" s="142"/>
      <c r="C279" s="99"/>
      <c r="D279" s="100"/>
      <c r="E279" s="47" t="s">
        <v>56</v>
      </c>
      <c r="F279" s="15" t="s">
        <v>50</v>
      </c>
      <c r="G279" s="15">
        <v>1</v>
      </c>
      <c r="H279" s="15"/>
      <c r="I279" s="138">
        <v>1500</v>
      </c>
    </row>
    <row r="280" s="123" customFormat="1" ht="12.4" spans="1:9">
      <c r="A280" s="97"/>
      <c r="B280" s="142"/>
      <c r="C280" s="99"/>
      <c r="D280" s="100"/>
      <c r="E280" s="47" t="s">
        <v>55</v>
      </c>
      <c r="F280" s="15" t="s">
        <v>50</v>
      </c>
      <c r="G280" s="15">
        <v>1</v>
      </c>
      <c r="H280" s="15"/>
      <c r="I280" s="138">
        <v>3000</v>
      </c>
    </row>
    <row r="281" s="123" customFormat="1" ht="12.4" spans="1:9">
      <c r="A281" s="97"/>
      <c r="B281" s="142"/>
      <c r="C281" s="99"/>
      <c r="D281" s="100"/>
      <c r="E281" s="47" t="s">
        <v>83</v>
      </c>
      <c r="F281" s="15" t="s">
        <v>50</v>
      </c>
      <c r="G281" s="15">
        <v>1</v>
      </c>
      <c r="H281" s="15"/>
      <c r="I281" s="138">
        <v>2000</v>
      </c>
    </row>
    <row r="282" s="123" customFormat="1" ht="12.4" spans="1:9">
      <c r="A282" s="97"/>
      <c r="B282" s="142"/>
      <c r="C282" s="99"/>
      <c r="D282" s="100"/>
      <c r="E282" s="47" t="s">
        <v>53</v>
      </c>
      <c r="F282" s="15" t="s">
        <v>50</v>
      </c>
      <c r="G282" s="15">
        <v>1</v>
      </c>
      <c r="H282" s="15"/>
      <c r="I282" s="138">
        <v>2000</v>
      </c>
    </row>
    <row r="283" s="123" customFormat="1" ht="12.4" spans="1:9">
      <c r="A283" s="97"/>
      <c r="B283" s="142"/>
      <c r="C283" s="99"/>
      <c r="D283" s="100"/>
      <c r="E283" s="47" t="s">
        <v>76</v>
      </c>
      <c r="F283" s="15" t="s">
        <v>50</v>
      </c>
      <c r="G283" s="15">
        <v>1</v>
      </c>
      <c r="H283" s="15"/>
      <c r="I283" s="138">
        <v>1000</v>
      </c>
    </row>
    <row r="284" s="123" customFormat="1" ht="24.75" spans="1:9">
      <c r="A284" s="97"/>
      <c r="B284" s="142"/>
      <c r="C284" s="99" t="s">
        <v>58</v>
      </c>
      <c r="D284" s="47" t="s">
        <v>59</v>
      </c>
      <c r="E284" s="47" t="s">
        <v>60</v>
      </c>
      <c r="F284" s="15" t="s">
        <v>50</v>
      </c>
      <c r="G284" s="15">
        <v>1</v>
      </c>
      <c r="H284" s="101">
        <v>2500</v>
      </c>
      <c r="I284" s="113">
        <v>2500</v>
      </c>
    </row>
    <row r="285" s="123" customFormat="1" spans="1:9">
      <c r="A285" s="97"/>
      <c r="B285" s="142"/>
      <c r="C285" s="99"/>
      <c r="D285" s="47" t="s">
        <v>61</v>
      </c>
      <c r="E285" s="47" t="s">
        <v>62</v>
      </c>
      <c r="F285" s="15" t="s">
        <v>50</v>
      </c>
      <c r="G285" s="15">
        <v>1</v>
      </c>
      <c r="H285" s="101">
        <v>500</v>
      </c>
      <c r="I285" s="113">
        <v>500</v>
      </c>
    </row>
    <row r="286" s="123" customFormat="1" spans="1:9">
      <c r="A286" s="97"/>
      <c r="B286" s="142"/>
      <c r="C286" s="99"/>
      <c r="D286" s="47" t="s">
        <v>63</v>
      </c>
      <c r="E286" s="47" t="s">
        <v>64</v>
      </c>
      <c r="F286" s="15" t="s">
        <v>50</v>
      </c>
      <c r="G286" s="15">
        <v>1</v>
      </c>
      <c r="H286" s="101">
        <v>1500</v>
      </c>
      <c r="I286" s="113">
        <v>1500</v>
      </c>
    </row>
    <row r="287" s="123" customFormat="1" spans="1:9">
      <c r="A287" s="97"/>
      <c r="B287" s="142"/>
      <c r="C287" s="99"/>
      <c r="D287" s="47" t="s">
        <v>807</v>
      </c>
      <c r="E287" s="47" t="s">
        <v>808</v>
      </c>
      <c r="F287" s="15" t="s">
        <v>50</v>
      </c>
      <c r="G287" s="15">
        <v>1</v>
      </c>
      <c r="H287" s="101">
        <v>500</v>
      </c>
      <c r="I287" s="113">
        <v>500</v>
      </c>
    </row>
    <row r="288" s="123" customFormat="1" ht="12.35" spans="1:9">
      <c r="A288" s="135" t="s">
        <v>361</v>
      </c>
      <c r="B288" s="135"/>
      <c r="C288" s="135"/>
      <c r="D288" s="135"/>
      <c r="E288" s="135"/>
      <c r="F288" s="135"/>
      <c r="G288" s="135"/>
      <c r="H288" s="66"/>
      <c r="I288" s="117"/>
    </row>
    <row r="289" s="123" customFormat="1" ht="61.9" spans="1:9">
      <c r="A289" s="97">
        <v>18</v>
      </c>
      <c r="B289" s="142" t="s">
        <v>957</v>
      </c>
      <c r="C289" s="14" t="s">
        <v>27</v>
      </c>
      <c r="D289" s="140" t="s">
        <v>868</v>
      </c>
      <c r="E289" s="100" t="s">
        <v>869</v>
      </c>
      <c r="F289" s="15" t="s">
        <v>50</v>
      </c>
      <c r="G289" s="109">
        <v>1</v>
      </c>
      <c r="H289" s="101">
        <v>10500</v>
      </c>
      <c r="I289" s="113">
        <v>10500</v>
      </c>
    </row>
    <row r="290" s="123" customFormat="1" ht="61.9" spans="1:9">
      <c r="A290" s="97"/>
      <c r="B290" s="142"/>
      <c r="C290" s="14"/>
      <c r="D290" s="140" t="s">
        <v>958</v>
      </c>
      <c r="E290" s="100" t="s">
        <v>959</v>
      </c>
      <c r="F290" s="15" t="s">
        <v>50</v>
      </c>
      <c r="G290" s="109">
        <v>1</v>
      </c>
      <c r="H290" s="101">
        <v>4500</v>
      </c>
      <c r="I290" s="113">
        <v>4500</v>
      </c>
    </row>
    <row r="291" s="123" customFormat="1" ht="24.75" spans="1:9">
      <c r="A291" s="97"/>
      <c r="B291" s="142"/>
      <c r="C291" s="14"/>
      <c r="D291" s="100" t="s">
        <v>821</v>
      </c>
      <c r="E291" s="100" t="s">
        <v>947</v>
      </c>
      <c r="F291" s="15" t="s">
        <v>50</v>
      </c>
      <c r="G291" s="15">
        <v>1</v>
      </c>
      <c r="H291" s="141">
        <v>200</v>
      </c>
      <c r="I291" s="117">
        <v>200</v>
      </c>
    </row>
    <row r="292" s="123" customFormat="1" ht="24.75" spans="1:9">
      <c r="A292" s="97"/>
      <c r="B292" s="142"/>
      <c r="C292" s="14"/>
      <c r="D292" s="100" t="s">
        <v>820</v>
      </c>
      <c r="E292" s="100" t="s">
        <v>923</v>
      </c>
      <c r="F292" s="15" t="s">
        <v>50</v>
      </c>
      <c r="G292" s="15">
        <v>1</v>
      </c>
      <c r="H292" s="101">
        <v>500</v>
      </c>
      <c r="I292" s="113">
        <v>500</v>
      </c>
    </row>
    <row r="293" s="123" customFormat="1" ht="86.65" spans="1:9">
      <c r="A293" s="97"/>
      <c r="B293" s="142"/>
      <c r="C293" s="14"/>
      <c r="D293" s="100" t="s">
        <v>802</v>
      </c>
      <c r="E293" s="47" t="s">
        <v>960</v>
      </c>
      <c r="F293" s="15" t="s">
        <v>50</v>
      </c>
      <c r="G293" s="15">
        <v>1</v>
      </c>
      <c r="H293" s="141">
        <v>20600</v>
      </c>
      <c r="I293" s="117">
        <v>20600</v>
      </c>
    </row>
    <row r="294" s="123" customFormat="1" ht="12.4" spans="1:9">
      <c r="A294" s="97"/>
      <c r="B294" s="142"/>
      <c r="C294" s="99" t="s">
        <v>47</v>
      </c>
      <c r="D294" s="100" t="s">
        <v>961</v>
      </c>
      <c r="E294" s="47" t="s">
        <v>49</v>
      </c>
      <c r="F294" s="15" t="s">
        <v>50</v>
      </c>
      <c r="G294" s="15">
        <v>1</v>
      </c>
      <c r="H294" s="15"/>
      <c r="I294" s="138">
        <v>1500</v>
      </c>
    </row>
    <row r="295" s="123" customFormat="1" ht="12.4" spans="1:9">
      <c r="A295" s="97"/>
      <c r="B295" s="142"/>
      <c r="C295" s="99"/>
      <c r="D295" s="100"/>
      <c r="E295" s="47" t="s">
        <v>51</v>
      </c>
      <c r="F295" s="15" t="s">
        <v>50</v>
      </c>
      <c r="G295" s="15">
        <v>1</v>
      </c>
      <c r="H295" s="15"/>
      <c r="I295" s="138">
        <v>1500</v>
      </c>
    </row>
    <row r="296" s="123" customFormat="1" ht="12.4" spans="1:9">
      <c r="A296" s="97"/>
      <c r="B296" s="142"/>
      <c r="C296" s="99"/>
      <c r="D296" s="100"/>
      <c r="E296" s="47" t="s">
        <v>72</v>
      </c>
      <c r="F296" s="15" t="s">
        <v>50</v>
      </c>
      <c r="G296" s="15">
        <v>1</v>
      </c>
      <c r="H296" s="15"/>
      <c r="I296" s="138">
        <v>1500</v>
      </c>
    </row>
    <row r="297" s="123" customFormat="1" ht="12.4" spans="1:9">
      <c r="A297" s="97"/>
      <c r="B297" s="142"/>
      <c r="C297" s="99"/>
      <c r="D297" s="100"/>
      <c r="E297" s="47" t="s">
        <v>56</v>
      </c>
      <c r="F297" s="15" t="s">
        <v>50</v>
      </c>
      <c r="G297" s="15">
        <v>1</v>
      </c>
      <c r="H297" s="15"/>
      <c r="I297" s="138">
        <v>1500</v>
      </c>
    </row>
    <row r="298" s="123" customFormat="1" ht="12.4" spans="1:9">
      <c r="A298" s="97"/>
      <c r="B298" s="142"/>
      <c r="C298" s="99"/>
      <c r="D298" s="100"/>
      <c r="E298" s="47" t="s">
        <v>55</v>
      </c>
      <c r="F298" s="15" t="s">
        <v>50</v>
      </c>
      <c r="G298" s="15">
        <v>1</v>
      </c>
      <c r="H298" s="15"/>
      <c r="I298" s="138">
        <v>3000</v>
      </c>
    </row>
    <row r="299" s="123" customFormat="1" ht="12.4" spans="1:9">
      <c r="A299" s="97"/>
      <c r="B299" s="142"/>
      <c r="C299" s="99"/>
      <c r="D299" s="100"/>
      <c r="E299" s="47" t="s">
        <v>83</v>
      </c>
      <c r="F299" s="15" t="s">
        <v>50</v>
      </c>
      <c r="G299" s="15">
        <v>1</v>
      </c>
      <c r="H299" s="15"/>
      <c r="I299" s="138">
        <v>2000</v>
      </c>
    </row>
    <row r="300" s="123" customFormat="1" ht="12.4" spans="1:9">
      <c r="A300" s="97"/>
      <c r="B300" s="142"/>
      <c r="C300" s="99"/>
      <c r="D300" s="100"/>
      <c r="E300" s="47" t="s">
        <v>53</v>
      </c>
      <c r="F300" s="15" t="s">
        <v>50</v>
      </c>
      <c r="G300" s="15">
        <v>1</v>
      </c>
      <c r="H300" s="15"/>
      <c r="I300" s="138">
        <v>2000</v>
      </c>
    </row>
    <row r="301" s="123" customFormat="1" ht="12.4" spans="1:9">
      <c r="A301" s="97"/>
      <c r="B301" s="142"/>
      <c r="C301" s="99"/>
      <c r="D301" s="100"/>
      <c r="E301" s="47" t="s">
        <v>76</v>
      </c>
      <c r="F301" s="15" t="s">
        <v>50</v>
      </c>
      <c r="G301" s="15">
        <v>1</v>
      </c>
      <c r="H301" s="15"/>
      <c r="I301" s="138">
        <v>3000</v>
      </c>
    </row>
    <row r="302" s="123" customFormat="1" ht="24.75" spans="1:9">
      <c r="A302" s="97"/>
      <c r="B302" s="142"/>
      <c r="C302" s="99" t="s">
        <v>58</v>
      </c>
      <c r="D302" s="47" t="s">
        <v>59</v>
      </c>
      <c r="E302" s="47" t="s">
        <v>60</v>
      </c>
      <c r="F302" s="15" t="s">
        <v>50</v>
      </c>
      <c r="G302" s="15">
        <v>1</v>
      </c>
      <c r="H302" s="101">
        <v>2500</v>
      </c>
      <c r="I302" s="113">
        <v>2500</v>
      </c>
    </row>
    <row r="303" s="123" customFormat="1" spans="1:9">
      <c r="A303" s="97"/>
      <c r="B303" s="142"/>
      <c r="C303" s="99"/>
      <c r="D303" s="47" t="s">
        <v>61</v>
      </c>
      <c r="E303" s="47" t="s">
        <v>62</v>
      </c>
      <c r="F303" s="15" t="s">
        <v>50</v>
      </c>
      <c r="G303" s="15">
        <v>1</v>
      </c>
      <c r="H303" s="101">
        <v>500</v>
      </c>
      <c r="I303" s="113">
        <v>500</v>
      </c>
    </row>
    <row r="304" s="123" customFormat="1" spans="1:9">
      <c r="A304" s="97"/>
      <c r="B304" s="142"/>
      <c r="C304" s="99"/>
      <c r="D304" s="47" t="s">
        <v>63</v>
      </c>
      <c r="E304" s="47" t="s">
        <v>64</v>
      </c>
      <c r="F304" s="15" t="s">
        <v>50</v>
      </c>
      <c r="G304" s="15">
        <v>1</v>
      </c>
      <c r="H304" s="101">
        <v>1500</v>
      </c>
      <c r="I304" s="113">
        <v>1500</v>
      </c>
    </row>
    <row r="305" s="123" customFormat="1" spans="1:9">
      <c r="A305" s="97"/>
      <c r="B305" s="142"/>
      <c r="C305" s="99"/>
      <c r="D305" s="47" t="s">
        <v>807</v>
      </c>
      <c r="E305" s="47" t="s">
        <v>808</v>
      </c>
      <c r="F305" s="15" t="s">
        <v>50</v>
      </c>
      <c r="G305" s="15">
        <v>1</v>
      </c>
      <c r="H305" s="101">
        <v>500</v>
      </c>
      <c r="I305" s="113">
        <v>500</v>
      </c>
    </row>
    <row r="306" s="123" customFormat="1" ht="12.35" spans="1:9">
      <c r="A306" s="135" t="s">
        <v>361</v>
      </c>
      <c r="B306" s="135"/>
      <c r="C306" s="135"/>
      <c r="D306" s="135"/>
      <c r="E306" s="135"/>
      <c r="F306" s="135"/>
      <c r="G306" s="135"/>
      <c r="H306" s="66"/>
      <c r="I306" s="117"/>
    </row>
    <row r="307" s="123" customFormat="1" ht="61.9" spans="1:9">
      <c r="A307" s="97">
        <v>19</v>
      </c>
      <c r="B307" s="98" t="s">
        <v>962</v>
      </c>
      <c r="C307" s="99" t="s">
        <v>27</v>
      </c>
      <c r="D307" s="140" t="s">
        <v>868</v>
      </c>
      <c r="E307" s="100" t="s">
        <v>869</v>
      </c>
      <c r="F307" s="15" t="s">
        <v>50</v>
      </c>
      <c r="G307" s="15">
        <v>1</v>
      </c>
      <c r="H307" s="101">
        <v>10500</v>
      </c>
      <c r="I307" s="113">
        <v>10500</v>
      </c>
    </row>
    <row r="308" s="123" customFormat="1" spans="1:9">
      <c r="A308" s="97"/>
      <c r="B308" s="98"/>
      <c r="C308" s="99"/>
      <c r="D308" s="140" t="s">
        <v>963</v>
      </c>
      <c r="E308" s="140" t="s">
        <v>944</v>
      </c>
      <c r="F308" s="15" t="s">
        <v>50</v>
      </c>
      <c r="G308" s="15">
        <v>1</v>
      </c>
      <c r="H308" s="101">
        <v>8500</v>
      </c>
      <c r="I308" s="113">
        <v>8500</v>
      </c>
    </row>
    <row r="309" s="123" customFormat="1" spans="1:9">
      <c r="A309" s="97"/>
      <c r="B309" s="98"/>
      <c r="C309" s="99"/>
      <c r="D309" s="100" t="s">
        <v>874</v>
      </c>
      <c r="E309" s="100" t="s">
        <v>964</v>
      </c>
      <c r="F309" s="15" t="s">
        <v>50</v>
      </c>
      <c r="G309" s="15">
        <v>1</v>
      </c>
      <c r="H309" s="101">
        <v>200</v>
      </c>
      <c r="I309" s="113">
        <v>200</v>
      </c>
    </row>
    <row r="310" s="123" customFormat="1" ht="24.75" spans="1:9">
      <c r="A310" s="97"/>
      <c r="B310" s="98"/>
      <c r="C310" s="99"/>
      <c r="D310" s="100" t="s">
        <v>821</v>
      </c>
      <c r="E310" s="100" t="s">
        <v>947</v>
      </c>
      <c r="F310" s="15" t="s">
        <v>50</v>
      </c>
      <c r="G310" s="15">
        <v>1</v>
      </c>
      <c r="H310" s="105">
        <v>1500</v>
      </c>
      <c r="I310" s="117">
        <v>1500</v>
      </c>
    </row>
    <row r="311" s="123" customFormat="1" ht="24.75" spans="1:9">
      <c r="A311" s="97"/>
      <c r="B311" s="98"/>
      <c r="C311" s="99"/>
      <c r="D311" s="100" t="s">
        <v>820</v>
      </c>
      <c r="E311" s="100" t="s">
        <v>923</v>
      </c>
      <c r="F311" s="15" t="s">
        <v>50</v>
      </c>
      <c r="G311" s="15">
        <v>1</v>
      </c>
      <c r="H311" s="101">
        <v>1000</v>
      </c>
      <c r="I311" s="113">
        <v>1000</v>
      </c>
    </row>
    <row r="312" s="123" customFormat="1" ht="99" spans="1:9">
      <c r="A312" s="97"/>
      <c r="B312" s="98"/>
      <c r="C312" s="99"/>
      <c r="D312" s="100" t="s">
        <v>802</v>
      </c>
      <c r="E312" s="47" t="s">
        <v>933</v>
      </c>
      <c r="F312" s="15" t="s">
        <v>50</v>
      </c>
      <c r="G312" s="15">
        <v>1</v>
      </c>
      <c r="H312" s="105">
        <v>16900</v>
      </c>
      <c r="I312" s="117">
        <v>16900</v>
      </c>
    </row>
    <row r="313" s="123" customFormat="1" ht="12.4" spans="1:9">
      <c r="A313" s="97"/>
      <c r="B313" s="98"/>
      <c r="C313" s="99" t="s">
        <v>47</v>
      </c>
      <c r="D313" s="100" t="s">
        <v>965</v>
      </c>
      <c r="E313" s="47" t="s">
        <v>49</v>
      </c>
      <c r="F313" s="15" t="s">
        <v>50</v>
      </c>
      <c r="G313" s="15">
        <v>1</v>
      </c>
      <c r="H313" s="15"/>
      <c r="I313" s="138">
        <v>1500</v>
      </c>
    </row>
    <row r="314" s="123" customFormat="1" ht="12.4" spans="1:9">
      <c r="A314" s="97"/>
      <c r="B314" s="98"/>
      <c r="C314" s="99"/>
      <c r="D314" s="100"/>
      <c r="E314" s="47" t="s">
        <v>51</v>
      </c>
      <c r="F314" s="15" t="s">
        <v>50</v>
      </c>
      <c r="G314" s="15">
        <v>1</v>
      </c>
      <c r="H314" s="15"/>
      <c r="I314" s="138">
        <v>1500</v>
      </c>
    </row>
    <row r="315" s="123" customFormat="1" ht="12.4" spans="1:9">
      <c r="A315" s="97"/>
      <c r="B315" s="98"/>
      <c r="C315" s="99"/>
      <c r="D315" s="100"/>
      <c r="E315" s="47" t="s">
        <v>72</v>
      </c>
      <c r="F315" s="15" t="s">
        <v>50</v>
      </c>
      <c r="G315" s="15">
        <v>1</v>
      </c>
      <c r="H315" s="15"/>
      <c r="I315" s="138">
        <v>1500</v>
      </c>
    </row>
    <row r="316" s="123" customFormat="1" ht="12.4" spans="1:9">
      <c r="A316" s="97"/>
      <c r="B316" s="98"/>
      <c r="C316" s="99"/>
      <c r="D316" s="100"/>
      <c r="E316" s="47" t="s">
        <v>56</v>
      </c>
      <c r="F316" s="15" t="s">
        <v>50</v>
      </c>
      <c r="G316" s="15">
        <v>1</v>
      </c>
      <c r="H316" s="15"/>
      <c r="I316" s="138">
        <v>1500</v>
      </c>
    </row>
    <row r="317" s="123" customFormat="1" ht="12.4" spans="1:9">
      <c r="A317" s="97"/>
      <c r="B317" s="98"/>
      <c r="C317" s="99"/>
      <c r="D317" s="100"/>
      <c r="E317" s="47" t="s">
        <v>55</v>
      </c>
      <c r="F317" s="15" t="s">
        <v>50</v>
      </c>
      <c r="G317" s="15">
        <v>1</v>
      </c>
      <c r="H317" s="15"/>
      <c r="I317" s="138">
        <v>3000</v>
      </c>
    </row>
    <row r="318" s="123" customFormat="1" ht="12.4" spans="1:9">
      <c r="A318" s="97"/>
      <c r="B318" s="98"/>
      <c r="C318" s="99"/>
      <c r="D318" s="100"/>
      <c r="E318" s="47" t="s">
        <v>83</v>
      </c>
      <c r="F318" s="15" t="s">
        <v>50</v>
      </c>
      <c r="G318" s="15">
        <v>1</v>
      </c>
      <c r="H318" s="15"/>
      <c r="I318" s="138">
        <v>2000</v>
      </c>
    </row>
    <row r="319" s="123" customFormat="1" ht="12.4" spans="1:9">
      <c r="A319" s="97"/>
      <c r="B319" s="98"/>
      <c r="C319" s="99"/>
      <c r="D319" s="100"/>
      <c r="E319" s="47" t="s">
        <v>53</v>
      </c>
      <c r="F319" s="15" t="s">
        <v>50</v>
      </c>
      <c r="G319" s="15">
        <v>1</v>
      </c>
      <c r="H319" s="15"/>
      <c r="I319" s="138">
        <v>2000</v>
      </c>
    </row>
    <row r="320" s="123" customFormat="1" ht="12.4" spans="1:9">
      <c r="A320" s="97"/>
      <c r="B320" s="98"/>
      <c r="C320" s="99"/>
      <c r="D320" s="100"/>
      <c r="E320" s="47" t="s">
        <v>76</v>
      </c>
      <c r="F320" s="15" t="s">
        <v>50</v>
      </c>
      <c r="G320" s="15">
        <v>1</v>
      </c>
      <c r="H320" s="15"/>
      <c r="I320" s="138">
        <v>3000</v>
      </c>
    </row>
    <row r="321" s="123" customFormat="1" ht="24.75" spans="1:9">
      <c r="A321" s="97"/>
      <c r="B321" s="98"/>
      <c r="C321" s="99" t="s">
        <v>58</v>
      </c>
      <c r="D321" s="47" t="s">
        <v>59</v>
      </c>
      <c r="E321" s="47" t="s">
        <v>60</v>
      </c>
      <c r="F321" s="15" t="s">
        <v>50</v>
      </c>
      <c r="G321" s="15">
        <v>1</v>
      </c>
      <c r="H321" s="101">
        <v>3500</v>
      </c>
      <c r="I321" s="113">
        <v>3500</v>
      </c>
    </row>
    <row r="322" s="123" customFormat="1" spans="1:9">
      <c r="A322" s="97"/>
      <c r="B322" s="98"/>
      <c r="C322" s="99"/>
      <c r="D322" s="47" t="s">
        <v>61</v>
      </c>
      <c r="E322" s="47" t="s">
        <v>62</v>
      </c>
      <c r="F322" s="15" t="s">
        <v>50</v>
      </c>
      <c r="G322" s="15">
        <v>1</v>
      </c>
      <c r="H322" s="101">
        <v>2000</v>
      </c>
      <c r="I322" s="113">
        <v>2000</v>
      </c>
    </row>
    <row r="323" s="123" customFormat="1" spans="1:9">
      <c r="A323" s="97"/>
      <c r="B323" s="98"/>
      <c r="C323" s="99"/>
      <c r="D323" s="47" t="s">
        <v>63</v>
      </c>
      <c r="E323" s="47" t="s">
        <v>64</v>
      </c>
      <c r="F323" s="15" t="s">
        <v>50</v>
      </c>
      <c r="G323" s="15">
        <v>1</v>
      </c>
      <c r="H323" s="101">
        <v>2000</v>
      </c>
      <c r="I323" s="113">
        <v>2000</v>
      </c>
    </row>
    <row r="324" s="123" customFormat="1" spans="1:9">
      <c r="A324" s="97"/>
      <c r="B324" s="98"/>
      <c r="C324" s="99"/>
      <c r="D324" s="47" t="s">
        <v>807</v>
      </c>
      <c r="E324" s="47" t="s">
        <v>808</v>
      </c>
      <c r="F324" s="15" t="s">
        <v>50</v>
      </c>
      <c r="G324" s="15">
        <v>1</v>
      </c>
      <c r="H324" s="101">
        <v>500</v>
      </c>
      <c r="I324" s="113">
        <v>500</v>
      </c>
    </row>
    <row r="325" s="123" customFormat="1" ht="12.35" spans="1:9">
      <c r="A325" s="135" t="s">
        <v>361</v>
      </c>
      <c r="B325" s="135"/>
      <c r="C325" s="135"/>
      <c r="D325" s="135"/>
      <c r="E325" s="135"/>
      <c r="F325" s="135"/>
      <c r="G325" s="135"/>
      <c r="H325" s="66"/>
      <c r="I325" s="117"/>
    </row>
    <row r="326" s="123" customFormat="1" ht="12.4" spans="1:9">
      <c r="A326" s="97">
        <v>20</v>
      </c>
      <c r="B326" s="98" t="s">
        <v>966</v>
      </c>
      <c r="C326" s="99" t="s">
        <v>27</v>
      </c>
      <c r="D326" s="100" t="s">
        <v>967</v>
      </c>
      <c r="E326" s="100" t="s">
        <v>968</v>
      </c>
      <c r="F326" s="15" t="s">
        <v>50</v>
      </c>
      <c r="G326" s="15">
        <v>1</v>
      </c>
      <c r="H326" s="105">
        <v>12600</v>
      </c>
      <c r="I326" s="117">
        <v>12600</v>
      </c>
    </row>
    <row r="327" s="123" customFormat="1" ht="24.75" spans="1:9">
      <c r="A327" s="97"/>
      <c r="B327" s="98"/>
      <c r="C327" s="99"/>
      <c r="D327" s="100" t="s">
        <v>969</v>
      </c>
      <c r="E327" s="100" t="s">
        <v>970</v>
      </c>
      <c r="F327" s="15" t="s">
        <v>50</v>
      </c>
      <c r="G327" s="15">
        <v>1</v>
      </c>
      <c r="H327" s="105">
        <v>8600</v>
      </c>
      <c r="I327" s="117">
        <v>8600</v>
      </c>
    </row>
    <row r="328" s="123" customFormat="1" ht="24.75" spans="1:9">
      <c r="A328" s="97"/>
      <c r="B328" s="98"/>
      <c r="C328" s="99"/>
      <c r="D328" s="100" t="s">
        <v>971</v>
      </c>
      <c r="E328" s="100" t="s">
        <v>972</v>
      </c>
      <c r="F328" s="15" t="s">
        <v>50</v>
      </c>
      <c r="G328" s="15">
        <v>1</v>
      </c>
      <c r="H328" s="105">
        <v>13400</v>
      </c>
      <c r="I328" s="117">
        <v>13400</v>
      </c>
    </row>
    <row r="329" s="123" customFormat="1" ht="24.75" spans="1:9">
      <c r="A329" s="97"/>
      <c r="B329" s="98"/>
      <c r="C329" s="99"/>
      <c r="D329" s="100" t="s">
        <v>821</v>
      </c>
      <c r="E329" s="100" t="s">
        <v>947</v>
      </c>
      <c r="F329" s="15" t="s">
        <v>50</v>
      </c>
      <c r="G329" s="15">
        <v>1</v>
      </c>
      <c r="H329" s="105">
        <v>3500</v>
      </c>
      <c r="I329" s="117">
        <v>3500</v>
      </c>
    </row>
    <row r="330" s="123" customFormat="1" ht="24.75" spans="1:9">
      <c r="A330" s="97"/>
      <c r="B330" s="98"/>
      <c r="C330" s="99"/>
      <c r="D330" s="100" t="s">
        <v>820</v>
      </c>
      <c r="E330" s="100" t="s">
        <v>923</v>
      </c>
      <c r="F330" s="15" t="s">
        <v>50</v>
      </c>
      <c r="G330" s="15">
        <v>1</v>
      </c>
      <c r="H330" s="101">
        <v>800</v>
      </c>
      <c r="I330" s="113">
        <v>800</v>
      </c>
    </row>
    <row r="331" s="123" customFormat="1" ht="99" spans="1:9">
      <c r="A331" s="97"/>
      <c r="B331" s="98"/>
      <c r="C331" s="99"/>
      <c r="D331" s="100" t="s">
        <v>850</v>
      </c>
      <c r="E331" s="47" t="s">
        <v>973</v>
      </c>
      <c r="F331" s="15" t="s">
        <v>50</v>
      </c>
      <c r="G331" s="15">
        <v>1</v>
      </c>
      <c r="H331" s="105">
        <v>20000</v>
      </c>
      <c r="I331" s="117">
        <v>20000</v>
      </c>
    </row>
    <row r="332" s="123" customFormat="1" spans="1:9">
      <c r="A332" s="97"/>
      <c r="B332" s="98"/>
      <c r="C332" s="99"/>
      <c r="D332" s="100" t="s">
        <v>823</v>
      </c>
      <c r="E332" s="47" t="s">
        <v>852</v>
      </c>
      <c r="F332" s="15" t="s">
        <v>50</v>
      </c>
      <c r="G332" s="15">
        <v>1</v>
      </c>
      <c r="H332" s="101">
        <v>3500</v>
      </c>
      <c r="I332" s="113">
        <v>3500</v>
      </c>
    </row>
    <row r="333" s="123" customFormat="1" ht="24.75" spans="1:9">
      <c r="A333" s="97"/>
      <c r="B333" s="98"/>
      <c r="C333" s="99" t="s">
        <v>58</v>
      </c>
      <c r="D333" s="47" t="s">
        <v>59</v>
      </c>
      <c r="E333" s="47" t="s">
        <v>60</v>
      </c>
      <c r="F333" s="15" t="s">
        <v>50</v>
      </c>
      <c r="G333" s="15">
        <v>1</v>
      </c>
      <c r="H333" s="101">
        <v>2500</v>
      </c>
      <c r="I333" s="113">
        <v>2500</v>
      </c>
    </row>
    <row r="334" s="123" customFormat="1" spans="1:9">
      <c r="A334" s="97"/>
      <c r="B334" s="98"/>
      <c r="C334" s="99"/>
      <c r="D334" s="47" t="s">
        <v>61</v>
      </c>
      <c r="E334" s="47" t="s">
        <v>62</v>
      </c>
      <c r="F334" s="15" t="s">
        <v>50</v>
      </c>
      <c r="G334" s="15">
        <v>1</v>
      </c>
      <c r="H334" s="101">
        <v>1500</v>
      </c>
      <c r="I334" s="113">
        <v>1500</v>
      </c>
    </row>
    <row r="335" s="123" customFormat="1" spans="1:9">
      <c r="A335" s="97"/>
      <c r="B335" s="98"/>
      <c r="C335" s="99"/>
      <c r="D335" s="47" t="s">
        <v>63</v>
      </c>
      <c r="E335" s="47" t="s">
        <v>64</v>
      </c>
      <c r="F335" s="15" t="s">
        <v>50</v>
      </c>
      <c r="G335" s="15">
        <v>1</v>
      </c>
      <c r="H335" s="101">
        <v>2500</v>
      </c>
      <c r="I335" s="113">
        <v>2500</v>
      </c>
    </row>
    <row r="336" s="123" customFormat="1" spans="1:9">
      <c r="A336" s="97"/>
      <c r="B336" s="98"/>
      <c r="C336" s="99"/>
      <c r="D336" s="47" t="s">
        <v>807</v>
      </c>
      <c r="E336" s="47" t="s">
        <v>808</v>
      </c>
      <c r="F336" s="15" t="s">
        <v>50</v>
      </c>
      <c r="G336" s="15">
        <v>1</v>
      </c>
      <c r="H336" s="101">
        <v>500</v>
      </c>
      <c r="I336" s="113">
        <v>500</v>
      </c>
    </row>
    <row r="337" s="123" customFormat="1" ht="12.35" spans="1:9">
      <c r="A337" s="135" t="s">
        <v>361</v>
      </c>
      <c r="B337" s="135"/>
      <c r="C337" s="135"/>
      <c r="D337" s="135"/>
      <c r="E337" s="135"/>
      <c r="F337" s="135"/>
      <c r="G337" s="135"/>
      <c r="H337" s="137"/>
      <c r="I337" s="113"/>
    </row>
    <row r="338" s="123" customFormat="1" ht="24.75" spans="1:9">
      <c r="A338" s="97">
        <v>21</v>
      </c>
      <c r="B338" s="98" t="s">
        <v>974</v>
      </c>
      <c r="C338" s="14" t="s">
        <v>27</v>
      </c>
      <c r="D338" s="100" t="s">
        <v>969</v>
      </c>
      <c r="E338" s="100" t="s">
        <v>970</v>
      </c>
      <c r="F338" s="15" t="s">
        <v>50</v>
      </c>
      <c r="G338" s="15">
        <v>1</v>
      </c>
      <c r="H338" s="105">
        <v>8500</v>
      </c>
      <c r="I338" s="117">
        <v>8500</v>
      </c>
    </row>
    <row r="339" s="123" customFormat="1" ht="61.9" spans="1:9">
      <c r="A339" s="97"/>
      <c r="B339" s="98"/>
      <c r="C339" s="14"/>
      <c r="D339" s="100" t="s">
        <v>884</v>
      </c>
      <c r="E339" s="100" t="s">
        <v>869</v>
      </c>
      <c r="F339" s="15" t="s">
        <v>50</v>
      </c>
      <c r="G339" s="15">
        <v>1</v>
      </c>
      <c r="H339" s="101">
        <v>5600</v>
      </c>
      <c r="I339" s="113">
        <v>5600</v>
      </c>
    </row>
    <row r="340" s="123" customFormat="1" spans="1:9">
      <c r="A340" s="97"/>
      <c r="B340" s="98"/>
      <c r="C340" s="14"/>
      <c r="D340" s="100" t="s">
        <v>975</v>
      </c>
      <c r="E340" s="100" t="s">
        <v>976</v>
      </c>
      <c r="F340" s="15" t="s">
        <v>50</v>
      </c>
      <c r="G340" s="15">
        <v>1</v>
      </c>
      <c r="H340" s="101">
        <v>8000</v>
      </c>
      <c r="I340" s="113">
        <v>8000</v>
      </c>
    </row>
    <row r="341" s="123" customFormat="1" spans="1:9">
      <c r="A341" s="97"/>
      <c r="B341" s="98"/>
      <c r="C341" s="14"/>
      <c r="D341" s="100" t="s">
        <v>977</v>
      </c>
      <c r="E341" s="100" t="s">
        <v>978</v>
      </c>
      <c r="F341" s="15" t="s">
        <v>50</v>
      </c>
      <c r="G341" s="15">
        <v>1</v>
      </c>
      <c r="H341" s="101">
        <v>6500</v>
      </c>
      <c r="I341" s="113">
        <v>6500</v>
      </c>
    </row>
    <row r="342" s="123" customFormat="1" ht="24.75" spans="1:9">
      <c r="A342" s="97"/>
      <c r="B342" s="98"/>
      <c r="C342" s="14"/>
      <c r="D342" s="100" t="s">
        <v>821</v>
      </c>
      <c r="E342" s="100" t="s">
        <v>947</v>
      </c>
      <c r="F342" s="15" t="s">
        <v>50</v>
      </c>
      <c r="G342" s="15">
        <v>1</v>
      </c>
      <c r="H342" s="105">
        <v>200</v>
      </c>
      <c r="I342" s="117">
        <v>200</v>
      </c>
    </row>
    <row r="343" s="123" customFormat="1" ht="24.75" spans="1:9">
      <c r="A343" s="97"/>
      <c r="B343" s="98"/>
      <c r="C343" s="14"/>
      <c r="D343" s="100" t="s">
        <v>820</v>
      </c>
      <c r="E343" s="100" t="s">
        <v>923</v>
      </c>
      <c r="F343" s="15" t="s">
        <v>50</v>
      </c>
      <c r="G343" s="15">
        <v>1</v>
      </c>
      <c r="H343" s="101">
        <v>500</v>
      </c>
      <c r="I343" s="113">
        <v>500</v>
      </c>
    </row>
    <row r="344" s="123" customFormat="1" ht="99" spans="1:9">
      <c r="A344" s="97"/>
      <c r="B344" s="98"/>
      <c r="C344" s="14"/>
      <c r="D344" s="100" t="s">
        <v>802</v>
      </c>
      <c r="E344" s="47" t="s">
        <v>979</v>
      </c>
      <c r="F344" s="15" t="s">
        <v>50</v>
      </c>
      <c r="G344" s="15">
        <v>1</v>
      </c>
      <c r="H344" s="105">
        <v>20820</v>
      </c>
      <c r="I344" s="117">
        <v>20820</v>
      </c>
    </row>
    <row r="345" s="123" customFormat="1" ht="12.4" spans="1:9">
      <c r="A345" s="97"/>
      <c r="B345" s="98"/>
      <c r="C345" s="99" t="s">
        <v>47</v>
      </c>
      <c r="D345" s="100" t="s">
        <v>980</v>
      </c>
      <c r="E345" s="47" t="s">
        <v>49</v>
      </c>
      <c r="F345" s="15" t="s">
        <v>50</v>
      </c>
      <c r="G345" s="15">
        <v>1</v>
      </c>
      <c r="H345" s="15"/>
      <c r="I345" s="138">
        <v>1000</v>
      </c>
    </row>
    <row r="346" s="123" customFormat="1" ht="12.4" spans="1:9">
      <c r="A346" s="97"/>
      <c r="B346" s="98"/>
      <c r="C346" s="99"/>
      <c r="D346" s="100"/>
      <c r="E346" s="47" t="s">
        <v>51</v>
      </c>
      <c r="F346" s="15" t="s">
        <v>50</v>
      </c>
      <c r="G346" s="15">
        <v>1</v>
      </c>
      <c r="H346" s="15"/>
      <c r="I346" s="138">
        <v>1000</v>
      </c>
    </row>
    <row r="347" s="123" customFormat="1" ht="12.4" spans="1:9">
      <c r="A347" s="97"/>
      <c r="B347" s="98"/>
      <c r="C347" s="99"/>
      <c r="D347" s="100"/>
      <c r="E347" s="47" t="s">
        <v>72</v>
      </c>
      <c r="F347" s="15" t="s">
        <v>50</v>
      </c>
      <c r="G347" s="15">
        <v>1</v>
      </c>
      <c r="H347" s="15"/>
      <c r="I347" s="138">
        <v>1000</v>
      </c>
    </row>
    <row r="348" s="123" customFormat="1" ht="12.4" spans="1:9">
      <c r="A348" s="97"/>
      <c r="B348" s="98"/>
      <c r="C348" s="99"/>
      <c r="D348" s="100"/>
      <c r="E348" s="47" t="s">
        <v>56</v>
      </c>
      <c r="F348" s="15" t="s">
        <v>50</v>
      </c>
      <c r="G348" s="15">
        <v>1</v>
      </c>
      <c r="H348" s="15"/>
      <c r="I348" s="138">
        <v>1000</v>
      </c>
    </row>
    <row r="349" s="123" customFormat="1" ht="12.4" spans="1:9">
      <c r="A349" s="97"/>
      <c r="B349" s="98"/>
      <c r="C349" s="99"/>
      <c r="D349" s="100"/>
      <c r="E349" s="47" t="s">
        <v>55</v>
      </c>
      <c r="F349" s="15" t="s">
        <v>50</v>
      </c>
      <c r="G349" s="15">
        <v>1</v>
      </c>
      <c r="H349" s="15"/>
      <c r="I349" s="138">
        <v>2000</v>
      </c>
    </row>
    <row r="350" s="123" customFormat="1" ht="12.4" spans="1:9">
      <c r="A350" s="97"/>
      <c r="B350" s="98"/>
      <c r="C350" s="99"/>
      <c r="D350" s="100"/>
      <c r="E350" s="47" t="s">
        <v>83</v>
      </c>
      <c r="F350" s="15" t="s">
        <v>50</v>
      </c>
      <c r="G350" s="15">
        <v>1</v>
      </c>
      <c r="H350" s="15"/>
      <c r="I350" s="138">
        <v>1000</v>
      </c>
    </row>
    <row r="351" s="123" customFormat="1" ht="12.4" spans="1:9">
      <c r="A351" s="97"/>
      <c r="B351" s="98"/>
      <c r="C351" s="99"/>
      <c r="D351" s="100"/>
      <c r="E351" s="47" t="s">
        <v>53</v>
      </c>
      <c r="F351" s="15" t="s">
        <v>50</v>
      </c>
      <c r="G351" s="15">
        <v>1</v>
      </c>
      <c r="H351" s="15"/>
      <c r="I351" s="138">
        <v>1000</v>
      </c>
    </row>
    <row r="352" s="123" customFormat="1" ht="12.4" spans="1:9">
      <c r="A352" s="97"/>
      <c r="B352" s="98"/>
      <c r="C352" s="99"/>
      <c r="D352" s="100"/>
      <c r="E352" s="47" t="s">
        <v>76</v>
      </c>
      <c r="F352" s="15" t="s">
        <v>50</v>
      </c>
      <c r="G352" s="15">
        <v>1</v>
      </c>
      <c r="H352" s="15"/>
      <c r="I352" s="138">
        <v>2000</v>
      </c>
    </row>
    <row r="353" s="123" customFormat="1" ht="24.75" spans="1:9">
      <c r="A353" s="97"/>
      <c r="B353" s="98"/>
      <c r="C353" s="99" t="s">
        <v>58</v>
      </c>
      <c r="D353" s="47" t="s">
        <v>59</v>
      </c>
      <c r="E353" s="47" t="s">
        <v>60</v>
      </c>
      <c r="F353" s="15" t="s">
        <v>50</v>
      </c>
      <c r="G353" s="15">
        <v>1</v>
      </c>
      <c r="H353" s="101">
        <v>2000</v>
      </c>
      <c r="I353" s="113">
        <v>2000</v>
      </c>
    </row>
    <row r="354" s="123" customFormat="1" spans="1:9">
      <c r="A354" s="97"/>
      <c r="B354" s="98"/>
      <c r="C354" s="99"/>
      <c r="D354" s="47" t="s">
        <v>61</v>
      </c>
      <c r="E354" s="47" t="s">
        <v>62</v>
      </c>
      <c r="F354" s="15" t="s">
        <v>50</v>
      </c>
      <c r="G354" s="15">
        <v>1</v>
      </c>
      <c r="H354" s="101">
        <v>500</v>
      </c>
      <c r="I354" s="113">
        <v>500</v>
      </c>
    </row>
    <row r="355" s="123" customFormat="1" spans="1:9">
      <c r="A355" s="97"/>
      <c r="B355" s="98"/>
      <c r="C355" s="99"/>
      <c r="D355" s="47" t="s">
        <v>63</v>
      </c>
      <c r="E355" s="47" t="s">
        <v>64</v>
      </c>
      <c r="F355" s="15" t="s">
        <v>50</v>
      </c>
      <c r="G355" s="15">
        <v>1</v>
      </c>
      <c r="H355" s="101">
        <v>2000</v>
      </c>
      <c r="I355" s="113">
        <v>2000</v>
      </c>
    </row>
    <row r="356" s="123" customFormat="1" spans="1:9">
      <c r="A356" s="97"/>
      <c r="B356" s="98"/>
      <c r="C356" s="99"/>
      <c r="D356" s="47" t="s">
        <v>807</v>
      </c>
      <c r="E356" s="47" t="s">
        <v>808</v>
      </c>
      <c r="F356" s="15" t="s">
        <v>50</v>
      </c>
      <c r="G356" s="15">
        <v>1</v>
      </c>
      <c r="H356" s="101">
        <v>500</v>
      </c>
      <c r="I356" s="113">
        <v>500</v>
      </c>
    </row>
    <row r="357" s="123" customFormat="1" ht="12.35" spans="1:9">
      <c r="A357" s="135" t="s">
        <v>361</v>
      </c>
      <c r="B357" s="135"/>
      <c r="C357" s="135"/>
      <c r="D357" s="135"/>
      <c r="E357" s="135"/>
      <c r="F357" s="135"/>
      <c r="G357" s="135"/>
      <c r="H357" s="66"/>
      <c r="I357" s="117"/>
    </row>
    <row r="358" s="123" customFormat="1" ht="86.65" spans="1:9">
      <c r="A358" s="97">
        <v>22</v>
      </c>
      <c r="B358" s="98" t="s">
        <v>981</v>
      </c>
      <c r="C358" s="99" t="s">
        <v>27</v>
      </c>
      <c r="D358" s="100" t="s">
        <v>982</v>
      </c>
      <c r="E358" s="100" t="s">
        <v>983</v>
      </c>
      <c r="F358" s="15" t="s">
        <v>50</v>
      </c>
      <c r="G358" s="15">
        <v>1</v>
      </c>
      <c r="H358" s="105">
        <v>120000</v>
      </c>
      <c r="I358" s="117">
        <v>120000</v>
      </c>
    </row>
    <row r="359" s="123" customFormat="1" spans="1:9">
      <c r="A359" s="97"/>
      <c r="B359" s="98"/>
      <c r="C359" s="99"/>
      <c r="D359" s="100" t="s">
        <v>669</v>
      </c>
      <c r="E359" s="100" t="s">
        <v>984</v>
      </c>
      <c r="F359" s="15" t="s">
        <v>50</v>
      </c>
      <c r="G359" s="15">
        <v>1</v>
      </c>
      <c r="H359" s="101">
        <v>13500</v>
      </c>
      <c r="I359" s="113">
        <v>13500</v>
      </c>
    </row>
    <row r="360" s="123" customFormat="1" ht="24.75" spans="1:9">
      <c r="A360" s="97"/>
      <c r="B360" s="98"/>
      <c r="C360" s="99"/>
      <c r="D360" s="100" t="s">
        <v>985</v>
      </c>
      <c r="E360" s="100" t="s">
        <v>986</v>
      </c>
      <c r="F360" s="15" t="s">
        <v>50</v>
      </c>
      <c r="G360" s="15">
        <v>1</v>
      </c>
      <c r="H360" s="105">
        <v>13000</v>
      </c>
      <c r="I360" s="117">
        <v>13000</v>
      </c>
    </row>
    <row r="361" s="123" customFormat="1" ht="61.9" spans="1:9">
      <c r="A361" s="97"/>
      <c r="B361" s="98"/>
      <c r="C361" s="99"/>
      <c r="D361" s="100" t="s">
        <v>903</v>
      </c>
      <c r="E361" s="100" t="s">
        <v>869</v>
      </c>
      <c r="F361" s="15" t="s">
        <v>50</v>
      </c>
      <c r="G361" s="15">
        <v>1</v>
      </c>
      <c r="H361" s="101">
        <v>5000</v>
      </c>
      <c r="I361" s="113">
        <v>5000</v>
      </c>
    </row>
    <row r="362" s="123" customFormat="1" ht="24.75" spans="1:9">
      <c r="A362" s="97"/>
      <c r="B362" s="98"/>
      <c r="C362" s="99"/>
      <c r="D362" s="100" t="s">
        <v>926</v>
      </c>
      <c r="E362" s="100" t="s">
        <v>987</v>
      </c>
      <c r="F362" s="15" t="s">
        <v>50</v>
      </c>
      <c r="G362" s="15">
        <v>1</v>
      </c>
      <c r="H362" s="101">
        <v>4500</v>
      </c>
      <c r="I362" s="113">
        <v>4500</v>
      </c>
    </row>
    <row r="363" s="123" customFormat="1" spans="1:9">
      <c r="A363" s="97"/>
      <c r="B363" s="98"/>
      <c r="C363" s="99"/>
      <c r="D363" s="100" t="s">
        <v>988</v>
      </c>
      <c r="E363" s="100" t="s">
        <v>989</v>
      </c>
      <c r="F363" s="15" t="s">
        <v>50</v>
      </c>
      <c r="G363" s="15">
        <v>1</v>
      </c>
      <c r="H363" s="101">
        <v>6500</v>
      </c>
      <c r="I363" s="113">
        <v>6500</v>
      </c>
    </row>
    <row r="364" s="123" customFormat="1" ht="99" spans="1:9">
      <c r="A364" s="97"/>
      <c r="B364" s="98"/>
      <c r="C364" s="99"/>
      <c r="D364" s="100" t="s">
        <v>307</v>
      </c>
      <c r="E364" s="100" t="s">
        <v>990</v>
      </c>
      <c r="F364" s="15" t="s">
        <v>50</v>
      </c>
      <c r="G364" s="15">
        <v>1</v>
      </c>
      <c r="H364" s="101">
        <v>500</v>
      </c>
      <c r="I364" s="113">
        <v>500</v>
      </c>
    </row>
    <row r="365" s="123" customFormat="1" ht="86.65" spans="1:9">
      <c r="A365" s="97"/>
      <c r="B365" s="98"/>
      <c r="C365" s="99"/>
      <c r="D365" s="100" t="s">
        <v>309</v>
      </c>
      <c r="E365" s="100" t="s">
        <v>991</v>
      </c>
      <c r="F365" s="15" t="s">
        <v>50</v>
      </c>
      <c r="G365" s="15">
        <v>1</v>
      </c>
      <c r="H365" s="101">
        <v>800</v>
      </c>
      <c r="I365" s="113">
        <v>800</v>
      </c>
    </row>
    <row r="366" s="123" customFormat="1" ht="24.75" spans="1:9">
      <c r="A366" s="97"/>
      <c r="B366" s="98"/>
      <c r="C366" s="99"/>
      <c r="D366" s="100" t="s">
        <v>820</v>
      </c>
      <c r="E366" s="100" t="s">
        <v>805</v>
      </c>
      <c r="F366" s="15" t="s">
        <v>50</v>
      </c>
      <c r="G366" s="15">
        <v>1</v>
      </c>
      <c r="H366" s="101">
        <v>1500</v>
      </c>
      <c r="I366" s="113">
        <v>1500</v>
      </c>
    </row>
    <row r="367" s="123" customFormat="1" ht="24.75" spans="1:9">
      <c r="A367" s="97"/>
      <c r="B367" s="98"/>
      <c r="C367" s="99"/>
      <c r="D367" s="100" t="s">
        <v>821</v>
      </c>
      <c r="E367" s="100" t="s">
        <v>947</v>
      </c>
      <c r="F367" s="15" t="s">
        <v>50</v>
      </c>
      <c r="G367" s="15">
        <v>1</v>
      </c>
      <c r="H367" s="105">
        <v>200</v>
      </c>
      <c r="I367" s="117">
        <v>200</v>
      </c>
    </row>
    <row r="368" s="123" customFormat="1" ht="12.4" spans="1:9">
      <c r="A368" s="97"/>
      <c r="B368" s="98"/>
      <c r="C368" s="99" t="s">
        <v>47</v>
      </c>
      <c r="D368" s="100" t="s">
        <v>992</v>
      </c>
      <c r="E368" s="47" t="s">
        <v>49</v>
      </c>
      <c r="F368" s="15" t="s">
        <v>50</v>
      </c>
      <c r="G368" s="15">
        <v>1</v>
      </c>
      <c r="H368" s="15"/>
      <c r="I368" s="138">
        <v>3000</v>
      </c>
    </row>
    <row r="369" s="123" customFormat="1" ht="12.4" spans="1:9">
      <c r="A369" s="97"/>
      <c r="B369" s="98"/>
      <c r="C369" s="99"/>
      <c r="D369" s="100"/>
      <c r="E369" s="47" t="s">
        <v>51</v>
      </c>
      <c r="F369" s="15" t="s">
        <v>50</v>
      </c>
      <c r="G369" s="15">
        <v>1</v>
      </c>
      <c r="H369" s="15"/>
      <c r="I369" s="138">
        <v>2000</v>
      </c>
    </row>
    <row r="370" s="123" customFormat="1" ht="12.4" spans="1:9">
      <c r="A370" s="97"/>
      <c r="B370" s="98"/>
      <c r="C370" s="99"/>
      <c r="D370" s="100"/>
      <c r="E370" s="47" t="s">
        <v>72</v>
      </c>
      <c r="F370" s="15" t="s">
        <v>50</v>
      </c>
      <c r="G370" s="15">
        <v>1</v>
      </c>
      <c r="H370" s="15"/>
      <c r="I370" s="138">
        <v>3000</v>
      </c>
    </row>
    <row r="371" s="123" customFormat="1" ht="12.4" spans="1:9">
      <c r="A371" s="97"/>
      <c r="B371" s="98"/>
      <c r="C371" s="99"/>
      <c r="D371" s="100"/>
      <c r="E371" s="47" t="s">
        <v>56</v>
      </c>
      <c r="F371" s="15" t="s">
        <v>50</v>
      </c>
      <c r="G371" s="15">
        <v>1</v>
      </c>
      <c r="H371" s="15"/>
      <c r="I371" s="138">
        <v>2000</v>
      </c>
    </row>
    <row r="372" s="123" customFormat="1" ht="12.4" spans="1:9">
      <c r="A372" s="97"/>
      <c r="B372" s="98"/>
      <c r="C372" s="99"/>
      <c r="D372" s="100"/>
      <c r="E372" s="47" t="s">
        <v>55</v>
      </c>
      <c r="F372" s="15" t="s">
        <v>50</v>
      </c>
      <c r="G372" s="15">
        <v>1</v>
      </c>
      <c r="H372" s="15"/>
      <c r="I372" s="138">
        <v>2000</v>
      </c>
    </row>
    <row r="373" s="123" customFormat="1" ht="12.4" spans="1:9">
      <c r="A373" s="97"/>
      <c r="B373" s="98"/>
      <c r="C373" s="99"/>
      <c r="D373" s="100"/>
      <c r="E373" s="47" t="s">
        <v>83</v>
      </c>
      <c r="F373" s="15" t="s">
        <v>50</v>
      </c>
      <c r="G373" s="15">
        <v>1</v>
      </c>
      <c r="H373" s="15"/>
      <c r="I373" s="138">
        <v>1000</v>
      </c>
    </row>
    <row r="374" s="123" customFormat="1" ht="12.4" spans="1:9">
      <c r="A374" s="97"/>
      <c r="B374" s="98"/>
      <c r="C374" s="99"/>
      <c r="D374" s="100"/>
      <c r="E374" s="47" t="s">
        <v>53</v>
      </c>
      <c r="F374" s="15" t="s">
        <v>50</v>
      </c>
      <c r="G374" s="15">
        <v>1</v>
      </c>
      <c r="H374" s="15"/>
      <c r="I374" s="138">
        <v>1000</v>
      </c>
    </row>
    <row r="375" s="123" customFormat="1" ht="12.4" spans="1:9">
      <c r="A375" s="97"/>
      <c r="B375" s="98"/>
      <c r="C375" s="99"/>
      <c r="D375" s="100"/>
      <c r="E375" s="47" t="s">
        <v>76</v>
      </c>
      <c r="F375" s="15" t="s">
        <v>50</v>
      </c>
      <c r="G375" s="15">
        <v>1</v>
      </c>
      <c r="H375" s="15"/>
      <c r="I375" s="138">
        <v>2000</v>
      </c>
    </row>
    <row r="376" s="123" customFormat="1" ht="24.75" spans="1:9">
      <c r="A376" s="97"/>
      <c r="B376" s="98"/>
      <c r="C376" s="99" t="s">
        <v>58</v>
      </c>
      <c r="D376" s="47" t="s">
        <v>59</v>
      </c>
      <c r="E376" s="47" t="s">
        <v>60</v>
      </c>
      <c r="F376" s="15" t="s">
        <v>50</v>
      </c>
      <c r="G376" s="15">
        <v>1</v>
      </c>
      <c r="H376" s="101">
        <v>3200</v>
      </c>
      <c r="I376" s="113">
        <v>3200</v>
      </c>
    </row>
    <row r="377" s="123" customFormat="1" spans="1:9">
      <c r="A377" s="97"/>
      <c r="B377" s="98"/>
      <c r="C377" s="99"/>
      <c r="D377" s="47" t="s">
        <v>61</v>
      </c>
      <c r="E377" s="47" t="s">
        <v>62</v>
      </c>
      <c r="F377" s="15" t="s">
        <v>50</v>
      </c>
      <c r="G377" s="15">
        <v>1</v>
      </c>
      <c r="H377" s="101">
        <v>2000</v>
      </c>
      <c r="I377" s="113">
        <v>2000</v>
      </c>
    </row>
    <row r="378" s="123" customFormat="1" spans="1:9">
      <c r="A378" s="97"/>
      <c r="B378" s="98"/>
      <c r="C378" s="99"/>
      <c r="D378" s="47" t="s">
        <v>63</v>
      </c>
      <c r="E378" s="47" t="s">
        <v>64</v>
      </c>
      <c r="F378" s="15" t="s">
        <v>50</v>
      </c>
      <c r="G378" s="15">
        <v>1</v>
      </c>
      <c r="H378" s="101">
        <v>2000</v>
      </c>
      <c r="I378" s="113">
        <v>2000</v>
      </c>
    </row>
    <row r="379" s="123" customFormat="1" spans="1:9">
      <c r="A379" s="97"/>
      <c r="B379" s="98"/>
      <c r="C379" s="99"/>
      <c r="D379" s="47" t="s">
        <v>807</v>
      </c>
      <c r="E379" s="47" t="s">
        <v>808</v>
      </c>
      <c r="F379" s="15" t="s">
        <v>50</v>
      </c>
      <c r="G379" s="15">
        <v>1</v>
      </c>
      <c r="H379" s="101">
        <v>500</v>
      </c>
      <c r="I379" s="113">
        <v>500</v>
      </c>
    </row>
    <row r="380" s="123" customFormat="1" ht="12.35" spans="1:9">
      <c r="A380" s="135" t="s">
        <v>361</v>
      </c>
      <c r="B380" s="135"/>
      <c r="C380" s="135"/>
      <c r="D380" s="135"/>
      <c r="E380" s="135"/>
      <c r="F380" s="135"/>
      <c r="G380" s="135"/>
      <c r="H380" s="66"/>
      <c r="I380" s="117"/>
    </row>
    <row r="381" s="123" customFormat="1" ht="86.65" spans="1:9">
      <c r="A381" s="97">
        <v>23</v>
      </c>
      <c r="B381" s="98" t="s">
        <v>993</v>
      </c>
      <c r="C381" s="99" t="s">
        <v>27</v>
      </c>
      <c r="D381" s="100" t="s">
        <v>903</v>
      </c>
      <c r="E381" s="100" t="s">
        <v>904</v>
      </c>
      <c r="F381" s="15" t="s">
        <v>50</v>
      </c>
      <c r="G381" s="15">
        <v>1</v>
      </c>
      <c r="H381" s="101">
        <v>9500</v>
      </c>
      <c r="I381" s="113">
        <v>9500</v>
      </c>
    </row>
    <row r="382" s="123" customFormat="1" spans="1:9">
      <c r="A382" s="97"/>
      <c r="B382" s="98"/>
      <c r="C382" s="99"/>
      <c r="D382" s="100" t="s">
        <v>920</v>
      </c>
      <c r="E382" s="100" t="s">
        <v>994</v>
      </c>
      <c r="F382" s="15" t="s">
        <v>50</v>
      </c>
      <c r="G382" s="15">
        <v>1</v>
      </c>
      <c r="H382" s="101">
        <v>8500</v>
      </c>
      <c r="I382" s="113">
        <v>8500</v>
      </c>
    </row>
    <row r="383" s="123" customFormat="1" ht="409.5" spans="1:9">
      <c r="A383" s="97"/>
      <c r="B383" s="98"/>
      <c r="C383" s="99"/>
      <c r="D383" s="100" t="s">
        <v>917</v>
      </c>
      <c r="E383" s="100" t="s">
        <v>995</v>
      </c>
      <c r="F383" s="15" t="s">
        <v>50</v>
      </c>
      <c r="G383" s="15">
        <v>3</v>
      </c>
      <c r="H383" s="101">
        <v>6500</v>
      </c>
      <c r="I383" s="113">
        <v>19500</v>
      </c>
    </row>
    <row r="384" s="123" customFormat="1" ht="24.75" spans="1:9">
      <c r="A384" s="97"/>
      <c r="B384" s="98"/>
      <c r="C384" s="99"/>
      <c r="D384" s="15" t="s">
        <v>996</v>
      </c>
      <c r="E384" s="100" t="s">
        <v>997</v>
      </c>
      <c r="F384" s="15" t="s">
        <v>50</v>
      </c>
      <c r="G384" s="15">
        <v>3</v>
      </c>
      <c r="H384" s="101">
        <v>800</v>
      </c>
      <c r="I384" s="113">
        <v>2400</v>
      </c>
    </row>
    <row r="385" s="123" customFormat="1" ht="74.25" spans="1:9">
      <c r="A385" s="97"/>
      <c r="B385" s="98"/>
      <c r="C385" s="99"/>
      <c r="D385" s="100" t="s">
        <v>919</v>
      </c>
      <c r="E385" s="100" t="s">
        <v>998</v>
      </c>
      <c r="F385" s="15" t="s">
        <v>50</v>
      </c>
      <c r="G385" s="15">
        <v>1</v>
      </c>
      <c r="H385" s="101">
        <v>8500</v>
      </c>
      <c r="I385" s="113">
        <v>8500</v>
      </c>
    </row>
    <row r="386" s="123" customFormat="1" ht="99" spans="1:9">
      <c r="A386" s="97"/>
      <c r="B386" s="98"/>
      <c r="C386" s="99"/>
      <c r="D386" s="100" t="s">
        <v>307</v>
      </c>
      <c r="E386" s="100" t="s">
        <v>990</v>
      </c>
      <c r="F386" s="15" t="s">
        <v>50</v>
      </c>
      <c r="G386" s="15">
        <v>1</v>
      </c>
      <c r="H386" s="101">
        <v>1200</v>
      </c>
      <c r="I386" s="113">
        <v>1200</v>
      </c>
    </row>
    <row r="387" s="123" customFormat="1" ht="86.65" spans="1:9">
      <c r="A387" s="97"/>
      <c r="B387" s="98"/>
      <c r="C387" s="99"/>
      <c r="D387" s="100" t="s">
        <v>309</v>
      </c>
      <c r="E387" s="100" t="s">
        <v>991</v>
      </c>
      <c r="F387" s="15" t="s">
        <v>50</v>
      </c>
      <c r="G387" s="15">
        <v>1</v>
      </c>
      <c r="H387" s="101">
        <v>1400</v>
      </c>
      <c r="I387" s="113">
        <v>1400</v>
      </c>
    </row>
    <row r="388" s="123" customFormat="1" ht="24.75" spans="1:9">
      <c r="A388" s="97"/>
      <c r="B388" s="98"/>
      <c r="C388" s="99"/>
      <c r="D388" s="100" t="s">
        <v>820</v>
      </c>
      <c r="E388" s="100" t="s">
        <v>805</v>
      </c>
      <c r="F388" s="15" t="s">
        <v>50</v>
      </c>
      <c r="G388" s="15">
        <v>1</v>
      </c>
      <c r="H388" s="101">
        <v>2000</v>
      </c>
      <c r="I388" s="113">
        <v>2000</v>
      </c>
    </row>
    <row r="389" s="123" customFormat="1" ht="24.75" spans="1:9">
      <c r="A389" s="97"/>
      <c r="B389" s="98"/>
      <c r="C389" s="99"/>
      <c r="D389" s="100" t="s">
        <v>821</v>
      </c>
      <c r="E389" s="100" t="s">
        <v>947</v>
      </c>
      <c r="F389" s="15" t="s">
        <v>50</v>
      </c>
      <c r="G389" s="15">
        <v>1</v>
      </c>
      <c r="H389" s="105">
        <v>1500</v>
      </c>
      <c r="I389" s="117">
        <v>1500</v>
      </c>
    </row>
    <row r="390" s="123" customFormat="1" ht="86.65" spans="1:9">
      <c r="A390" s="97"/>
      <c r="B390" s="98"/>
      <c r="C390" s="99"/>
      <c r="D390" s="100" t="s">
        <v>850</v>
      </c>
      <c r="E390" s="47" t="s">
        <v>999</v>
      </c>
      <c r="F390" s="15" t="s">
        <v>50</v>
      </c>
      <c r="G390" s="15">
        <v>1</v>
      </c>
      <c r="H390" s="105">
        <v>35000</v>
      </c>
      <c r="I390" s="117">
        <v>35000</v>
      </c>
    </row>
    <row r="391" s="123" customFormat="1" ht="13.85" spans="1:9">
      <c r="A391" s="97"/>
      <c r="B391" s="98"/>
      <c r="C391" s="99" t="s">
        <v>47</v>
      </c>
      <c r="D391" s="100" t="s">
        <v>1000</v>
      </c>
      <c r="E391" s="47" t="s">
        <v>49</v>
      </c>
      <c r="F391" s="15" t="s">
        <v>50</v>
      </c>
      <c r="G391" s="15">
        <v>1</v>
      </c>
      <c r="H391" s="143"/>
      <c r="I391" s="138">
        <v>4000</v>
      </c>
    </row>
    <row r="392" s="123" customFormat="1" ht="13.85" spans="1:9">
      <c r="A392" s="97"/>
      <c r="B392" s="98"/>
      <c r="C392" s="99"/>
      <c r="D392" s="100"/>
      <c r="E392" s="47" t="s">
        <v>51</v>
      </c>
      <c r="F392" s="15" t="s">
        <v>50</v>
      </c>
      <c r="G392" s="15">
        <v>1</v>
      </c>
      <c r="H392" s="143"/>
      <c r="I392" s="138">
        <v>3000</v>
      </c>
    </row>
    <row r="393" s="123" customFormat="1" ht="13.85" spans="1:9">
      <c r="A393" s="97"/>
      <c r="B393" s="98"/>
      <c r="C393" s="99"/>
      <c r="D393" s="100"/>
      <c r="E393" s="47" t="s">
        <v>72</v>
      </c>
      <c r="F393" s="15" t="s">
        <v>50</v>
      </c>
      <c r="G393" s="15">
        <v>1</v>
      </c>
      <c r="H393" s="143"/>
      <c r="I393" s="138">
        <v>3500</v>
      </c>
    </row>
    <row r="394" s="123" customFormat="1" ht="13.85" spans="1:9">
      <c r="A394" s="97"/>
      <c r="B394" s="98"/>
      <c r="C394" s="99"/>
      <c r="D394" s="100"/>
      <c r="E394" s="47" t="s">
        <v>56</v>
      </c>
      <c r="F394" s="15" t="s">
        <v>50</v>
      </c>
      <c r="G394" s="15">
        <v>1</v>
      </c>
      <c r="H394" s="143"/>
      <c r="I394" s="138">
        <v>4900</v>
      </c>
    </row>
    <row r="395" s="123" customFormat="1" ht="13.85" spans="1:9">
      <c r="A395" s="97"/>
      <c r="B395" s="98"/>
      <c r="C395" s="99"/>
      <c r="D395" s="100"/>
      <c r="E395" s="47" t="s">
        <v>55</v>
      </c>
      <c r="F395" s="15" t="s">
        <v>50</v>
      </c>
      <c r="G395" s="15">
        <v>1</v>
      </c>
      <c r="H395" s="143"/>
      <c r="I395" s="138">
        <v>7000</v>
      </c>
    </row>
    <row r="396" s="123" customFormat="1" ht="13.85" spans="1:9">
      <c r="A396" s="97"/>
      <c r="B396" s="98"/>
      <c r="C396" s="99"/>
      <c r="D396" s="100"/>
      <c r="E396" s="47" t="s">
        <v>83</v>
      </c>
      <c r="F396" s="15" t="s">
        <v>50</v>
      </c>
      <c r="G396" s="15">
        <v>1</v>
      </c>
      <c r="H396" s="143"/>
      <c r="I396" s="138">
        <v>4800</v>
      </c>
    </row>
    <row r="397" s="123" customFormat="1" ht="13.85" spans="1:9">
      <c r="A397" s="97"/>
      <c r="B397" s="98"/>
      <c r="C397" s="99"/>
      <c r="D397" s="100"/>
      <c r="E397" s="47" t="s">
        <v>53</v>
      </c>
      <c r="F397" s="15" t="s">
        <v>50</v>
      </c>
      <c r="G397" s="15">
        <v>1</v>
      </c>
      <c r="H397" s="143"/>
      <c r="I397" s="138">
        <v>3800</v>
      </c>
    </row>
    <row r="398" s="123" customFormat="1" ht="13.85" spans="1:9">
      <c r="A398" s="97"/>
      <c r="B398" s="98"/>
      <c r="C398" s="99"/>
      <c r="D398" s="100"/>
      <c r="E398" s="47" t="s">
        <v>76</v>
      </c>
      <c r="F398" s="15" t="s">
        <v>50</v>
      </c>
      <c r="G398" s="15">
        <v>1</v>
      </c>
      <c r="H398" s="143"/>
      <c r="I398" s="138">
        <v>7000</v>
      </c>
    </row>
    <row r="399" s="123" customFormat="1" ht="24.75" spans="1:9">
      <c r="A399" s="97"/>
      <c r="B399" s="98"/>
      <c r="C399" s="99" t="s">
        <v>58</v>
      </c>
      <c r="D399" s="47" t="s">
        <v>59</v>
      </c>
      <c r="E399" s="47" t="s">
        <v>60</v>
      </c>
      <c r="F399" s="15" t="s">
        <v>50</v>
      </c>
      <c r="G399" s="15">
        <v>1</v>
      </c>
      <c r="H399" s="101">
        <v>3200</v>
      </c>
      <c r="I399" s="113">
        <v>3200</v>
      </c>
    </row>
    <row r="400" s="123" customFormat="1" spans="1:9">
      <c r="A400" s="97"/>
      <c r="B400" s="98"/>
      <c r="C400" s="99"/>
      <c r="D400" s="47" t="s">
        <v>61</v>
      </c>
      <c r="E400" s="47" t="s">
        <v>62</v>
      </c>
      <c r="F400" s="15" t="s">
        <v>50</v>
      </c>
      <c r="G400" s="15">
        <v>1</v>
      </c>
      <c r="H400" s="101">
        <v>2000</v>
      </c>
      <c r="I400" s="113">
        <v>2000</v>
      </c>
    </row>
    <row r="401" s="123" customFormat="1" spans="1:9">
      <c r="A401" s="97"/>
      <c r="B401" s="98"/>
      <c r="C401" s="99"/>
      <c r="D401" s="47" t="s">
        <v>63</v>
      </c>
      <c r="E401" s="47" t="s">
        <v>64</v>
      </c>
      <c r="F401" s="15" t="s">
        <v>50</v>
      </c>
      <c r="G401" s="15">
        <v>1</v>
      </c>
      <c r="H401" s="101">
        <v>2000</v>
      </c>
      <c r="I401" s="113">
        <v>2000</v>
      </c>
    </row>
    <row r="402" s="123" customFormat="1" spans="1:9">
      <c r="A402" s="97"/>
      <c r="B402" s="98"/>
      <c r="C402" s="99"/>
      <c r="D402" s="47" t="s">
        <v>807</v>
      </c>
      <c r="E402" s="47" t="s">
        <v>808</v>
      </c>
      <c r="F402" s="15" t="s">
        <v>50</v>
      </c>
      <c r="G402" s="15">
        <v>1</v>
      </c>
      <c r="H402" s="101">
        <v>500</v>
      </c>
      <c r="I402" s="113">
        <v>500</v>
      </c>
    </row>
    <row r="403" s="123" customFormat="1" ht="12.35" spans="1:9">
      <c r="A403" s="135" t="s">
        <v>361</v>
      </c>
      <c r="B403" s="135"/>
      <c r="C403" s="135"/>
      <c r="D403" s="135"/>
      <c r="E403" s="135"/>
      <c r="F403" s="135"/>
      <c r="G403" s="135"/>
      <c r="H403" s="66"/>
      <c r="I403" s="117"/>
    </row>
    <row r="404" s="123" customFormat="1" ht="24.75" spans="1:9">
      <c r="A404" s="97">
        <v>24</v>
      </c>
      <c r="B404" s="98" t="s">
        <v>1001</v>
      </c>
      <c r="C404" s="99" t="s">
        <v>27</v>
      </c>
      <c r="D404" s="100" t="s">
        <v>1002</v>
      </c>
      <c r="E404" s="100" t="s">
        <v>1003</v>
      </c>
      <c r="F404" s="15" t="s">
        <v>50</v>
      </c>
      <c r="G404" s="15">
        <v>3</v>
      </c>
      <c r="H404" s="101">
        <v>6500</v>
      </c>
      <c r="I404" s="113">
        <v>19500</v>
      </c>
    </row>
    <row r="405" s="123" customFormat="1" ht="74.25" spans="1:9">
      <c r="A405" s="97"/>
      <c r="B405" s="98"/>
      <c r="C405" s="99"/>
      <c r="D405" s="100" t="s">
        <v>884</v>
      </c>
      <c r="E405" s="100" t="s">
        <v>998</v>
      </c>
      <c r="F405" s="15" t="s">
        <v>50</v>
      </c>
      <c r="G405" s="15">
        <v>3</v>
      </c>
      <c r="H405" s="101">
        <v>4300</v>
      </c>
      <c r="I405" s="113">
        <v>12900</v>
      </c>
    </row>
    <row r="406" s="123" customFormat="1" ht="24.75" spans="1:9">
      <c r="A406" s="97"/>
      <c r="B406" s="98"/>
      <c r="C406" s="99"/>
      <c r="D406" s="100" t="s">
        <v>820</v>
      </c>
      <c r="E406" s="100" t="s">
        <v>805</v>
      </c>
      <c r="F406" s="15" t="s">
        <v>50</v>
      </c>
      <c r="G406" s="15">
        <v>1</v>
      </c>
      <c r="H406" s="101">
        <v>1500</v>
      </c>
      <c r="I406" s="113">
        <v>1500</v>
      </c>
    </row>
    <row r="407" s="123" customFormat="1" ht="24.75" spans="1:9">
      <c r="A407" s="97"/>
      <c r="B407" s="98"/>
      <c r="C407" s="99"/>
      <c r="D407" s="100" t="s">
        <v>821</v>
      </c>
      <c r="E407" s="100" t="s">
        <v>947</v>
      </c>
      <c r="F407" s="15" t="s">
        <v>50</v>
      </c>
      <c r="G407" s="15">
        <v>1</v>
      </c>
      <c r="H407" s="105">
        <v>200</v>
      </c>
      <c r="I407" s="117">
        <v>200</v>
      </c>
    </row>
    <row r="408" s="123" customFormat="1" ht="99" spans="1:9">
      <c r="A408" s="97"/>
      <c r="B408" s="98"/>
      <c r="C408" s="99"/>
      <c r="D408" s="100" t="s">
        <v>802</v>
      </c>
      <c r="E408" s="47" t="s">
        <v>1004</v>
      </c>
      <c r="F408" s="15" t="s">
        <v>50</v>
      </c>
      <c r="G408" s="15">
        <v>1</v>
      </c>
      <c r="H408" s="105">
        <v>16100</v>
      </c>
      <c r="I408" s="117">
        <v>16100</v>
      </c>
    </row>
    <row r="409" s="123" customFormat="1" ht="12.4" spans="1:9">
      <c r="A409" s="97"/>
      <c r="B409" s="98"/>
      <c r="C409" s="99" t="s">
        <v>47</v>
      </c>
      <c r="D409" s="100" t="s">
        <v>1005</v>
      </c>
      <c r="E409" s="47" t="s">
        <v>49</v>
      </c>
      <c r="F409" s="15" t="s">
        <v>50</v>
      </c>
      <c r="G409" s="15">
        <v>1</v>
      </c>
      <c r="H409" s="15"/>
      <c r="I409" s="138">
        <v>1500</v>
      </c>
    </row>
    <row r="410" s="123" customFormat="1" ht="12.4" spans="1:9">
      <c r="A410" s="97"/>
      <c r="B410" s="98"/>
      <c r="C410" s="99"/>
      <c r="D410" s="100"/>
      <c r="E410" s="47" t="s">
        <v>51</v>
      </c>
      <c r="F410" s="15" t="s">
        <v>50</v>
      </c>
      <c r="G410" s="15">
        <v>1</v>
      </c>
      <c r="H410" s="15"/>
      <c r="I410" s="138">
        <v>1500</v>
      </c>
    </row>
    <row r="411" s="123" customFormat="1" ht="12.4" spans="1:9">
      <c r="A411" s="97"/>
      <c r="B411" s="98"/>
      <c r="C411" s="99"/>
      <c r="D411" s="100"/>
      <c r="E411" s="47" t="s">
        <v>72</v>
      </c>
      <c r="F411" s="15" t="s">
        <v>50</v>
      </c>
      <c r="G411" s="15">
        <v>1</v>
      </c>
      <c r="H411" s="15"/>
      <c r="I411" s="138">
        <v>1500</v>
      </c>
    </row>
    <row r="412" s="123" customFormat="1" ht="12.4" spans="1:9">
      <c r="A412" s="97"/>
      <c r="B412" s="98"/>
      <c r="C412" s="99"/>
      <c r="D412" s="100"/>
      <c r="E412" s="47" t="s">
        <v>56</v>
      </c>
      <c r="F412" s="15" t="s">
        <v>50</v>
      </c>
      <c r="G412" s="15">
        <v>1</v>
      </c>
      <c r="H412" s="15"/>
      <c r="I412" s="138">
        <v>1500</v>
      </c>
    </row>
    <row r="413" s="123" customFormat="1" ht="12.4" spans="1:9">
      <c r="A413" s="97"/>
      <c r="B413" s="98"/>
      <c r="C413" s="99"/>
      <c r="D413" s="100"/>
      <c r="E413" s="47" t="s">
        <v>55</v>
      </c>
      <c r="F413" s="15" t="s">
        <v>50</v>
      </c>
      <c r="G413" s="15">
        <v>1</v>
      </c>
      <c r="H413" s="15"/>
      <c r="I413" s="138">
        <v>3000</v>
      </c>
    </row>
    <row r="414" s="123" customFormat="1" ht="12.4" spans="1:9">
      <c r="A414" s="97"/>
      <c r="B414" s="98"/>
      <c r="C414" s="99"/>
      <c r="D414" s="100"/>
      <c r="E414" s="47" t="s">
        <v>83</v>
      </c>
      <c r="F414" s="15" t="s">
        <v>50</v>
      </c>
      <c r="G414" s="15">
        <v>1</v>
      </c>
      <c r="H414" s="15"/>
      <c r="I414" s="138">
        <v>2000</v>
      </c>
    </row>
    <row r="415" s="123" customFormat="1" ht="12.4" spans="1:9">
      <c r="A415" s="97"/>
      <c r="B415" s="98"/>
      <c r="C415" s="99"/>
      <c r="D415" s="100"/>
      <c r="E415" s="47" t="s">
        <v>53</v>
      </c>
      <c r="F415" s="15" t="s">
        <v>50</v>
      </c>
      <c r="G415" s="15">
        <v>1</v>
      </c>
      <c r="H415" s="15"/>
      <c r="I415" s="138">
        <v>2000</v>
      </c>
    </row>
    <row r="416" s="123" customFormat="1" ht="12.4" spans="1:9">
      <c r="A416" s="97"/>
      <c r="B416" s="98"/>
      <c r="C416" s="99"/>
      <c r="D416" s="100"/>
      <c r="E416" s="47" t="s">
        <v>76</v>
      </c>
      <c r="F416" s="15" t="s">
        <v>50</v>
      </c>
      <c r="G416" s="15">
        <v>1</v>
      </c>
      <c r="H416" s="15"/>
      <c r="I416" s="138">
        <v>3000</v>
      </c>
    </row>
    <row r="417" s="123" customFormat="1" ht="24.75" spans="1:9">
      <c r="A417" s="97"/>
      <c r="B417" s="98"/>
      <c r="C417" s="99" t="s">
        <v>58</v>
      </c>
      <c r="D417" s="47" t="s">
        <v>59</v>
      </c>
      <c r="E417" s="47" t="s">
        <v>60</v>
      </c>
      <c r="F417" s="15" t="s">
        <v>50</v>
      </c>
      <c r="G417" s="15">
        <v>1</v>
      </c>
      <c r="H417" s="101">
        <v>2200</v>
      </c>
      <c r="I417" s="113">
        <v>2200</v>
      </c>
    </row>
    <row r="418" s="123" customFormat="1" spans="1:9">
      <c r="A418" s="97"/>
      <c r="B418" s="98"/>
      <c r="C418" s="99"/>
      <c r="D418" s="47" t="s">
        <v>61</v>
      </c>
      <c r="E418" s="47" t="s">
        <v>62</v>
      </c>
      <c r="F418" s="15" t="s">
        <v>50</v>
      </c>
      <c r="G418" s="15">
        <v>1</v>
      </c>
      <c r="H418" s="101">
        <v>2000</v>
      </c>
      <c r="I418" s="113">
        <v>2000</v>
      </c>
    </row>
    <row r="419" s="123" customFormat="1" spans="1:9">
      <c r="A419" s="97"/>
      <c r="B419" s="98"/>
      <c r="C419" s="99"/>
      <c r="D419" s="47" t="s">
        <v>63</v>
      </c>
      <c r="E419" s="47" t="s">
        <v>64</v>
      </c>
      <c r="F419" s="15" t="s">
        <v>50</v>
      </c>
      <c r="G419" s="15">
        <v>1</v>
      </c>
      <c r="H419" s="101">
        <v>2000</v>
      </c>
      <c r="I419" s="113">
        <v>2000</v>
      </c>
    </row>
    <row r="420" s="123" customFormat="1" spans="1:9">
      <c r="A420" s="97"/>
      <c r="B420" s="98"/>
      <c r="C420" s="99"/>
      <c r="D420" s="47" t="s">
        <v>807</v>
      </c>
      <c r="E420" s="47" t="s">
        <v>808</v>
      </c>
      <c r="F420" s="15" t="s">
        <v>50</v>
      </c>
      <c r="G420" s="15">
        <v>1</v>
      </c>
      <c r="H420" s="101">
        <v>500</v>
      </c>
      <c r="I420" s="113">
        <v>500</v>
      </c>
    </row>
    <row r="421" s="123" customFormat="1" ht="12.35" spans="1:9">
      <c r="A421" s="135" t="s">
        <v>361</v>
      </c>
      <c r="B421" s="135"/>
      <c r="C421" s="135"/>
      <c r="D421" s="135"/>
      <c r="E421" s="135"/>
      <c r="F421" s="135"/>
      <c r="G421" s="135"/>
      <c r="H421" s="66"/>
      <c r="I421" s="117"/>
    </row>
    <row r="422" s="123" customFormat="1" ht="24.75" spans="1:9">
      <c r="A422" s="97">
        <v>25</v>
      </c>
      <c r="B422" s="98" t="s">
        <v>1006</v>
      </c>
      <c r="C422" s="99" t="s">
        <v>27</v>
      </c>
      <c r="D422" s="100" t="s">
        <v>1007</v>
      </c>
      <c r="E422" s="100" t="s">
        <v>1008</v>
      </c>
      <c r="F422" s="15" t="s">
        <v>50</v>
      </c>
      <c r="G422" s="15">
        <v>1</v>
      </c>
      <c r="H422" s="105">
        <v>8000</v>
      </c>
      <c r="I422" s="117">
        <v>8000</v>
      </c>
    </row>
    <row r="423" s="123" customFormat="1" ht="86.65" spans="1:9">
      <c r="A423" s="97"/>
      <c r="B423" s="98"/>
      <c r="C423" s="99"/>
      <c r="D423" s="100" t="s">
        <v>899</v>
      </c>
      <c r="E423" s="100" t="s">
        <v>900</v>
      </c>
      <c r="F423" s="15" t="s">
        <v>50</v>
      </c>
      <c r="G423" s="15">
        <v>1</v>
      </c>
      <c r="H423" s="101">
        <v>12000</v>
      </c>
      <c r="I423" s="113">
        <v>12000</v>
      </c>
    </row>
    <row r="424" s="123" customFormat="1" ht="74.25" spans="1:9">
      <c r="A424" s="97"/>
      <c r="B424" s="98"/>
      <c r="C424" s="99"/>
      <c r="D424" s="100" t="s">
        <v>884</v>
      </c>
      <c r="E424" s="100" t="s">
        <v>998</v>
      </c>
      <c r="F424" s="15" t="s">
        <v>50</v>
      </c>
      <c r="G424" s="15">
        <v>1</v>
      </c>
      <c r="H424" s="101">
        <v>4500</v>
      </c>
      <c r="I424" s="113">
        <v>4500</v>
      </c>
    </row>
    <row r="425" s="123" customFormat="1" ht="61.9" spans="1:9">
      <c r="A425" s="97"/>
      <c r="B425" s="98"/>
      <c r="C425" s="99"/>
      <c r="D425" s="100" t="s">
        <v>903</v>
      </c>
      <c r="E425" s="100" t="s">
        <v>869</v>
      </c>
      <c r="F425" s="15" t="s">
        <v>50</v>
      </c>
      <c r="G425" s="15">
        <v>1</v>
      </c>
      <c r="H425" s="101">
        <v>5000</v>
      </c>
      <c r="I425" s="113">
        <v>5000</v>
      </c>
    </row>
    <row r="426" s="123" customFormat="1" ht="99" spans="1:9">
      <c r="A426" s="97"/>
      <c r="B426" s="98"/>
      <c r="C426" s="99"/>
      <c r="D426" s="100" t="s">
        <v>307</v>
      </c>
      <c r="E426" s="100" t="s">
        <v>990</v>
      </c>
      <c r="F426" s="15" t="s">
        <v>50</v>
      </c>
      <c r="G426" s="15">
        <v>1</v>
      </c>
      <c r="H426" s="101">
        <v>800</v>
      </c>
      <c r="I426" s="113">
        <v>800</v>
      </c>
    </row>
    <row r="427" s="123" customFormat="1" ht="86.65" spans="1:9">
      <c r="A427" s="97"/>
      <c r="B427" s="98"/>
      <c r="C427" s="99"/>
      <c r="D427" s="100" t="s">
        <v>309</v>
      </c>
      <c r="E427" s="100" t="s">
        <v>991</v>
      </c>
      <c r="F427" s="15" t="s">
        <v>50</v>
      </c>
      <c r="G427" s="15">
        <v>1</v>
      </c>
      <c r="H427" s="101">
        <v>600</v>
      </c>
      <c r="I427" s="113">
        <v>600</v>
      </c>
    </row>
    <row r="428" s="123" customFormat="1" ht="24.75" spans="1:9">
      <c r="A428" s="97"/>
      <c r="B428" s="98"/>
      <c r="C428" s="99"/>
      <c r="D428" s="100" t="s">
        <v>820</v>
      </c>
      <c r="E428" s="100" t="s">
        <v>805</v>
      </c>
      <c r="F428" s="15" t="s">
        <v>50</v>
      </c>
      <c r="G428" s="15">
        <v>1</v>
      </c>
      <c r="H428" s="101">
        <v>500</v>
      </c>
      <c r="I428" s="113">
        <v>500</v>
      </c>
    </row>
    <row r="429" s="123" customFormat="1" ht="24.75" spans="1:9">
      <c r="A429" s="97"/>
      <c r="B429" s="98"/>
      <c r="C429" s="99"/>
      <c r="D429" s="100" t="s">
        <v>821</v>
      </c>
      <c r="E429" s="100" t="s">
        <v>947</v>
      </c>
      <c r="F429" s="15" t="s">
        <v>50</v>
      </c>
      <c r="G429" s="15">
        <v>1</v>
      </c>
      <c r="H429" s="105">
        <v>200</v>
      </c>
      <c r="I429" s="117">
        <v>200</v>
      </c>
    </row>
    <row r="430" s="123" customFormat="1" ht="86.65" spans="1:9">
      <c r="A430" s="97"/>
      <c r="B430" s="98"/>
      <c r="C430" s="99"/>
      <c r="D430" s="100" t="s">
        <v>802</v>
      </c>
      <c r="E430" s="47" t="s">
        <v>999</v>
      </c>
      <c r="F430" s="15" t="s">
        <v>50</v>
      </c>
      <c r="G430" s="15">
        <v>1</v>
      </c>
      <c r="H430" s="105">
        <v>10300</v>
      </c>
      <c r="I430" s="117">
        <v>10300</v>
      </c>
    </row>
    <row r="431" s="123" customFormat="1" ht="12.4" spans="1:9">
      <c r="A431" s="97"/>
      <c r="B431" s="98"/>
      <c r="C431" s="99" t="s">
        <v>47</v>
      </c>
      <c r="D431" s="100" t="s">
        <v>1009</v>
      </c>
      <c r="E431" s="47" t="s">
        <v>49</v>
      </c>
      <c r="F431" s="15" t="s">
        <v>50</v>
      </c>
      <c r="G431" s="15">
        <v>1</v>
      </c>
      <c r="H431" s="15"/>
      <c r="I431" s="138">
        <v>1000</v>
      </c>
    </row>
    <row r="432" s="123" customFormat="1" ht="12.4" spans="1:9">
      <c r="A432" s="97"/>
      <c r="B432" s="98"/>
      <c r="C432" s="99"/>
      <c r="D432" s="100"/>
      <c r="E432" s="47" t="s">
        <v>51</v>
      </c>
      <c r="F432" s="15" t="s">
        <v>50</v>
      </c>
      <c r="G432" s="15">
        <v>1</v>
      </c>
      <c r="H432" s="15"/>
      <c r="I432" s="138">
        <v>1000</v>
      </c>
    </row>
    <row r="433" s="123" customFormat="1" ht="12.4" spans="1:9">
      <c r="A433" s="97"/>
      <c r="B433" s="98"/>
      <c r="C433" s="99"/>
      <c r="D433" s="100"/>
      <c r="E433" s="47" t="s">
        <v>72</v>
      </c>
      <c r="F433" s="15" t="s">
        <v>50</v>
      </c>
      <c r="G433" s="15">
        <v>1</v>
      </c>
      <c r="H433" s="15"/>
      <c r="I433" s="138">
        <v>1000</v>
      </c>
    </row>
    <row r="434" s="123" customFormat="1" ht="12.4" spans="1:9">
      <c r="A434" s="97"/>
      <c r="B434" s="98"/>
      <c r="C434" s="99"/>
      <c r="D434" s="100"/>
      <c r="E434" s="47" t="s">
        <v>56</v>
      </c>
      <c r="F434" s="15" t="s">
        <v>50</v>
      </c>
      <c r="G434" s="15">
        <v>1</v>
      </c>
      <c r="H434" s="15"/>
      <c r="I434" s="138">
        <v>1000</v>
      </c>
    </row>
    <row r="435" s="123" customFormat="1" ht="12.4" spans="1:9">
      <c r="A435" s="97"/>
      <c r="B435" s="98"/>
      <c r="C435" s="99"/>
      <c r="D435" s="100"/>
      <c r="E435" s="47" t="s">
        <v>55</v>
      </c>
      <c r="F435" s="15" t="s">
        <v>50</v>
      </c>
      <c r="G435" s="15">
        <v>1</v>
      </c>
      <c r="H435" s="15"/>
      <c r="I435" s="138">
        <v>2000</v>
      </c>
    </row>
    <row r="436" s="123" customFormat="1" ht="12.4" spans="1:9">
      <c r="A436" s="97"/>
      <c r="B436" s="98"/>
      <c r="C436" s="99"/>
      <c r="D436" s="100"/>
      <c r="E436" s="47" t="s">
        <v>83</v>
      </c>
      <c r="F436" s="15" t="s">
        <v>50</v>
      </c>
      <c r="G436" s="15">
        <v>1</v>
      </c>
      <c r="H436" s="15"/>
      <c r="I436" s="138">
        <v>1500</v>
      </c>
    </row>
    <row r="437" s="123" customFormat="1" ht="12.4" spans="1:9">
      <c r="A437" s="97"/>
      <c r="B437" s="98"/>
      <c r="C437" s="99"/>
      <c r="D437" s="100"/>
      <c r="E437" s="47" t="s">
        <v>53</v>
      </c>
      <c r="F437" s="15" t="s">
        <v>50</v>
      </c>
      <c r="G437" s="15">
        <v>1</v>
      </c>
      <c r="H437" s="15"/>
      <c r="I437" s="138">
        <v>1500</v>
      </c>
    </row>
    <row r="438" s="123" customFormat="1" ht="12.4" spans="1:9">
      <c r="A438" s="97"/>
      <c r="B438" s="98"/>
      <c r="C438" s="99"/>
      <c r="D438" s="100"/>
      <c r="E438" s="47" t="s">
        <v>76</v>
      </c>
      <c r="F438" s="15" t="s">
        <v>50</v>
      </c>
      <c r="G438" s="15">
        <v>1</v>
      </c>
      <c r="H438" s="15"/>
      <c r="I438" s="138">
        <v>2000</v>
      </c>
    </row>
    <row r="439" s="123" customFormat="1" ht="24.75" spans="1:9">
      <c r="A439" s="97"/>
      <c r="B439" s="98"/>
      <c r="C439" s="99" t="s">
        <v>58</v>
      </c>
      <c r="D439" s="47" t="s">
        <v>59</v>
      </c>
      <c r="E439" s="47" t="s">
        <v>60</v>
      </c>
      <c r="F439" s="15" t="s">
        <v>50</v>
      </c>
      <c r="G439" s="15">
        <v>1</v>
      </c>
      <c r="H439" s="101">
        <v>3200</v>
      </c>
      <c r="I439" s="113">
        <v>3200</v>
      </c>
    </row>
    <row r="440" s="123" customFormat="1" spans="1:9">
      <c r="A440" s="97"/>
      <c r="B440" s="98"/>
      <c r="C440" s="99"/>
      <c r="D440" s="47" t="s">
        <v>61</v>
      </c>
      <c r="E440" s="47" t="s">
        <v>62</v>
      </c>
      <c r="F440" s="15" t="s">
        <v>50</v>
      </c>
      <c r="G440" s="15">
        <v>1</v>
      </c>
      <c r="H440" s="101">
        <v>2000</v>
      </c>
      <c r="I440" s="113">
        <v>2000</v>
      </c>
    </row>
    <row r="441" s="123" customFormat="1" spans="1:9">
      <c r="A441" s="97"/>
      <c r="B441" s="98"/>
      <c r="C441" s="99"/>
      <c r="D441" s="47" t="s">
        <v>63</v>
      </c>
      <c r="E441" s="47" t="s">
        <v>64</v>
      </c>
      <c r="F441" s="15" t="s">
        <v>50</v>
      </c>
      <c r="G441" s="15">
        <v>1</v>
      </c>
      <c r="H441" s="101">
        <v>2000</v>
      </c>
      <c r="I441" s="113">
        <v>2000</v>
      </c>
    </row>
    <row r="442" s="123" customFormat="1" spans="1:9">
      <c r="A442" s="97"/>
      <c r="B442" s="98"/>
      <c r="C442" s="99"/>
      <c r="D442" s="47" t="s">
        <v>807</v>
      </c>
      <c r="E442" s="47" t="s">
        <v>808</v>
      </c>
      <c r="F442" s="15" t="s">
        <v>50</v>
      </c>
      <c r="G442" s="15">
        <v>1</v>
      </c>
      <c r="H442" s="101">
        <v>500</v>
      </c>
      <c r="I442" s="113">
        <v>500</v>
      </c>
    </row>
    <row r="443" s="123" customFormat="1" ht="12.35" spans="1:9">
      <c r="A443" s="135" t="s">
        <v>361</v>
      </c>
      <c r="B443" s="135"/>
      <c r="C443" s="135"/>
      <c r="D443" s="135"/>
      <c r="E443" s="135"/>
      <c r="F443" s="135"/>
      <c r="G443" s="135"/>
      <c r="H443" s="66"/>
      <c r="I443" s="117"/>
    </row>
    <row r="444" s="123" customFormat="1" ht="24.75" spans="1:9">
      <c r="A444" s="97">
        <v>26</v>
      </c>
      <c r="B444" s="98" t="s">
        <v>1010</v>
      </c>
      <c r="C444" s="99" t="s">
        <v>27</v>
      </c>
      <c r="D444" s="100" t="s">
        <v>1011</v>
      </c>
      <c r="E444" s="100" t="s">
        <v>1008</v>
      </c>
      <c r="F444" s="15" t="s">
        <v>50</v>
      </c>
      <c r="G444" s="15">
        <v>1</v>
      </c>
      <c r="H444" s="105">
        <v>10000</v>
      </c>
      <c r="I444" s="117">
        <v>10000</v>
      </c>
    </row>
    <row r="445" s="123" customFormat="1" ht="86.65" spans="1:9">
      <c r="A445" s="97"/>
      <c r="B445" s="98"/>
      <c r="C445" s="99"/>
      <c r="D445" s="100" t="s">
        <v>899</v>
      </c>
      <c r="E445" s="100" t="s">
        <v>900</v>
      </c>
      <c r="F445" s="15" t="s">
        <v>50</v>
      </c>
      <c r="G445" s="15">
        <v>1</v>
      </c>
      <c r="H445" s="101">
        <v>11000</v>
      </c>
      <c r="I445" s="113">
        <v>11000</v>
      </c>
    </row>
    <row r="446" s="123" customFormat="1" ht="61.9" spans="1:9">
      <c r="A446" s="97"/>
      <c r="B446" s="98"/>
      <c r="C446" s="99"/>
      <c r="D446" s="100" t="s">
        <v>903</v>
      </c>
      <c r="E446" s="100" t="s">
        <v>869</v>
      </c>
      <c r="F446" s="15" t="s">
        <v>50</v>
      </c>
      <c r="G446" s="15">
        <v>1</v>
      </c>
      <c r="H446" s="101">
        <v>5000</v>
      </c>
      <c r="I446" s="113">
        <v>5000</v>
      </c>
    </row>
    <row r="447" s="123" customFormat="1" ht="99" spans="1:9">
      <c r="A447" s="97"/>
      <c r="B447" s="98"/>
      <c r="C447" s="99"/>
      <c r="D447" s="100" t="s">
        <v>307</v>
      </c>
      <c r="E447" s="100" t="s">
        <v>990</v>
      </c>
      <c r="F447" s="15" t="s">
        <v>50</v>
      </c>
      <c r="G447" s="15">
        <v>1</v>
      </c>
      <c r="H447" s="101">
        <v>800</v>
      </c>
      <c r="I447" s="113">
        <v>800</v>
      </c>
    </row>
    <row r="448" s="123" customFormat="1" ht="86.65" spans="1:9">
      <c r="A448" s="97"/>
      <c r="B448" s="98"/>
      <c r="C448" s="99"/>
      <c r="D448" s="100" t="s">
        <v>309</v>
      </c>
      <c r="E448" s="100" t="s">
        <v>991</v>
      </c>
      <c r="F448" s="15" t="s">
        <v>50</v>
      </c>
      <c r="G448" s="15">
        <v>1</v>
      </c>
      <c r="H448" s="101">
        <v>500</v>
      </c>
      <c r="I448" s="113">
        <v>500</v>
      </c>
    </row>
    <row r="449" s="123" customFormat="1" ht="24.75" spans="1:9">
      <c r="A449" s="97"/>
      <c r="B449" s="98"/>
      <c r="C449" s="99"/>
      <c r="D449" s="100" t="s">
        <v>820</v>
      </c>
      <c r="E449" s="100" t="s">
        <v>805</v>
      </c>
      <c r="F449" s="15" t="s">
        <v>50</v>
      </c>
      <c r="G449" s="15">
        <v>1</v>
      </c>
      <c r="H449" s="101">
        <v>500</v>
      </c>
      <c r="I449" s="113">
        <v>500</v>
      </c>
    </row>
    <row r="450" s="123" customFormat="1" ht="24.75" spans="1:9">
      <c r="A450" s="97"/>
      <c r="B450" s="98"/>
      <c r="C450" s="99"/>
      <c r="D450" s="100" t="s">
        <v>821</v>
      </c>
      <c r="E450" s="100" t="s">
        <v>947</v>
      </c>
      <c r="F450" s="15" t="s">
        <v>50</v>
      </c>
      <c r="G450" s="15">
        <v>1</v>
      </c>
      <c r="H450" s="105">
        <v>1500</v>
      </c>
      <c r="I450" s="117">
        <v>1500</v>
      </c>
    </row>
    <row r="451" s="123" customFormat="1" ht="86.65" spans="1:9">
      <c r="A451" s="97"/>
      <c r="B451" s="98"/>
      <c r="C451" s="99"/>
      <c r="D451" s="100" t="s">
        <v>802</v>
      </c>
      <c r="E451" s="47" t="s">
        <v>999</v>
      </c>
      <c r="F451" s="15" t="s">
        <v>50</v>
      </c>
      <c r="G451" s="15">
        <v>1</v>
      </c>
      <c r="H451" s="105">
        <v>10800</v>
      </c>
      <c r="I451" s="117">
        <v>10800</v>
      </c>
    </row>
    <row r="452" s="123" customFormat="1" ht="12.4" spans="1:9">
      <c r="A452" s="97"/>
      <c r="B452" s="98"/>
      <c r="C452" s="99" t="s">
        <v>47</v>
      </c>
      <c r="D452" s="100" t="s">
        <v>1012</v>
      </c>
      <c r="E452" s="47" t="s">
        <v>49</v>
      </c>
      <c r="F452" s="15" t="s">
        <v>50</v>
      </c>
      <c r="G452" s="15">
        <v>1</v>
      </c>
      <c r="H452" s="15"/>
      <c r="I452" s="138">
        <v>1000</v>
      </c>
    </row>
    <row r="453" s="123" customFormat="1" ht="12.4" spans="1:9">
      <c r="A453" s="97"/>
      <c r="B453" s="98"/>
      <c r="C453" s="99"/>
      <c r="D453" s="100"/>
      <c r="E453" s="47" t="s">
        <v>51</v>
      </c>
      <c r="F453" s="15" t="s">
        <v>50</v>
      </c>
      <c r="G453" s="15">
        <v>1</v>
      </c>
      <c r="H453" s="15"/>
      <c r="I453" s="138">
        <v>1000</v>
      </c>
    </row>
    <row r="454" s="123" customFormat="1" ht="12.4" spans="1:9">
      <c r="A454" s="97"/>
      <c r="B454" s="98"/>
      <c r="C454" s="99"/>
      <c r="D454" s="100"/>
      <c r="E454" s="47" t="s">
        <v>72</v>
      </c>
      <c r="F454" s="15" t="s">
        <v>50</v>
      </c>
      <c r="G454" s="15">
        <v>1</v>
      </c>
      <c r="H454" s="15"/>
      <c r="I454" s="138">
        <v>1000</v>
      </c>
    </row>
    <row r="455" s="123" customFormat="1" ht="12.4" spans="1:9">
      <c r="A455" s="97"/>
      <c r="B455" s="98"/>
      <c r="C455" s="99"/>
      <c r="D455" s="100"/>
      <c r="E455" s="47" t="s">
        <v>56</v>
      </c>
      <c r="F455" s="15" t="s">
        <v>50</v>
      </c>
      <c r="G455" s="15">
        <v>1</v>
      </c>
      <c r="H455" s="15"/>
      <c r="I455" s="138">
        <v>1000</v>
      </c>
    </row>
    <row r="456" s="123" customFormat="1" ht="12.4" spans="1:9">
      <c r="A456" s="97"/>
      <c r="B456" s="98"/>
      <c r="C456" s="99"/>
      <c r="D456" s="100"/>
      <c r="E456" s="47" t="s">
        <v>55</v>
      </c>
      <c r="F456" s="15" t="s">
        <v>50</v>
      </c>
      <c r="G456" s="15">
        <v>1</v>
      </c>
      <c r="H456" s="15"/>
      <c r="I456" s="138">
        <v>2000</v>
      </c>
    </row>
    <row r="457" s="123" customFormat="1" ht="12.4" spans="1:9">
      <c r="A457" s="97"/>
      <c r="B457" s="98"/>
      <c r="C457" s="99"/>
      <c r="D457" s="100"/>
      <c r="E457" s="47" t="s">
        <v>83</v>
      </c>
      <c r="F457" s="15" t="s">
        <v>50</v>
      </c>
      <c r="G457" s="15">
        <v>1</v>
      </c>
      <c r="H457" s="15"/>
      <c r="I457" s="138">
        <v>1500</v>
      </c>
    </row>
    <row r="458" s="123" customFormat="1" ht="12.4" spans="1:9">
      <c r="A458" s="97"/>
      <c r="B458" s="98"/>
      <c r="C458" s="99"/>
      <c r="D458" s="100"/>
      <c r="E458" s="47" t="s">
        <v>53</v>
      </c>
      <c r="F458" s="15" t="s">
        <v>50</v>
      </c>
      <c r="G458" s="15">
        <v>1</v>
      </c>
      <c r="H458" s="15"/>
      <c r="I458" s="138">
        <v>1500</v>
      </c>
    </row>
    <row r="459" s="123" customFormat="1" ht="12.4" spans="1:9">
      <c r="A459" s="97"/>
      <c r="B459" s="98"/>
      <c r="C459" s="99"/>
      <c r="D459" s="100"/>
      <c r="E459" s="47" t="s">
        <v>76</v>
      </c>
      <c r="F459" s="15" t="s">
        <v>50</v>
      </c>
      <c r="G459" s="15">
        <v>1</v>
      </c>
      <c r="H459" s="15"/>
      <c r="I459" s="138">
        <v>2000</v>
      </c>
    </row>
    <row r="460" s="123" customFormat="1" ht="24.75" spans="1:9">
      <c r="A460" s="97"/>
      <c r="B460" s="98"/>
      <c r="C460" s="99" t="s">
        <v>58</v>
      </c>
      <c r="D460" s="47" t="s">
        <v>59</v>
      </c>
      <c r="E460" s="47" t="s">
        <v>60</v>
      </c>
      <c r="F460" s="15" t="s">
        <v>50</v>
      </c>
      <c r="G460" s="15">
        <v>1</v>
      </c>
      <c r="H460" s="101">
        <v>3200</v>
      </c>
      <c r="I460" s="113">
        <v>3200</v>
      </c>
    </row>
    <row r="461" s="123" customFormat="1" spans="1:9">
      <c r="A461" s="97"/>
      <c r="B461" s="98"/>
      <c r="C461" s="99"/>
      <c r="D461" s="47" t="s">
        <v>61</v>
      </c>
      <c r="E461" s="47" t="s">
        <v>62</v>
      </c>
      <c r="F461" s="15" t="s">
        <v>50</v>
      </c>
      <c r="G461" s="15">
        <v>1</v>
      </c>
      <c r="H461" s="101">
        <v>2000</v>
      </c>
      <c r="I461" s="113">
        <v>2000</v>
      </c>
    </row>
    <row r="462" s="123" customFormat="1" spans="1:9">
      <c r="A462" s="97"/>
      <c r="B462" s="98"/>
      <c r="C462" s="99"/>
      <c r="D462" s="47" t="s">
        <v>63</v>
      </c>
      <c r="E462" s="47" t="s">
        <v>64</v>
      </c>
      <c r="F462" s="15" t="s">
        <v>50</v>
      </c>
      <c r="G462" s="15">
        <v>1</v>
      </c>
      <c r="H462" s="101">
        <v>2000</v>
      </c>
      <c r="I462" s="113">
        <v>2000</v>
      </c>
    </row>
    <row r="463" s="123" customFormat="1" spans="1:9">
      <c r="A463" s="97"/>
      <c r="B463" s="98"/>
      <c r="C463" s="99"/>
      <c r="D463" s="47" t="s">
        <v>807</v>
      </c>
      <c r="E463" s="47" t="s">
        <v>808</v>
      </c>
      <c r="F463" s="15" t="s">
        <v>50</v>
      </c>
      <c r="G463" s="15">
        <v>1</v>
      </c>
      <c r="H463" s="101">
        <v>500</v>
      </c>
      <c r="I463" s="113">
        <v>500</v>
      </c>
    </row>
    <row r="464" s="123" customFormat="1" ht="12.35" spans="1:9">
      <c r="A464" s="135" t="s">
        <v>361</v>
      </c>
      <c r="B464" s="135"/>
      <c r="C464" s="135"/>
      <c r="D464" s="135"/>
      <c r="E464" s="135"/>
      <c r="F464" s="135"/>
      <c r="G464" s="135"/>
      <c r="H464" s="66"/>
      <c r="I464" s="117"/>
    </row>
    <row r="465" s="123" customFormat="1" ht="24.75" spans="1:9">
      <c r="A465" s="97">
        <v>27</v>
      </c>
      <c r="B465" s="98" t="s">
        <v>1013</v>
      </c>
      <c r="C465" s="99" t="s">
        <v>27</v>
      </c>
      <c r="D465" s="100" t="s">
        <v>1014</v>
      </c>
      <c r="E465" s="100" t="s">
        <v>1015</v>
      </c>
      <c r="F465" s="15" t="s">
        <v>50</v>
      </c>
      <c r="G465" s="15">
        <v>1</v>
      </c>
      <c r="H465" s="101">
        <v>9500</v>
      </c>
      <c r="I465" s="113">
        <v>9500</v>
      </c>
    </row>
    <row r="466" s="123" customFormat="1" spans="1:9">
      <c r="A466" s="97"/>
      <c r="B466" s="98"/>
      <c r="C466" s="99"/>
      <c r="D466" s="100" t="s">
        <v>278</v>
      </c>
      <c r="E466" s="100" t="s">
        <v>1016</v>
      </c>
      <c r="F466" s="15" t="s">
        <v>50</v>
      </c>
      <c r="G466" s="15">
        <v>1</v>
      </c>
      <c r="H466" s="101">
        <v>3000</v>
      </c>
      <c r="I466" s="113">
        <v>3000</v>
      </c>
    </row>
    <row r="467" s="123" customFormat="1" ht="61.9" spans="1:9">
      <c r="A467" s="97"/>
      <c r="B467" s="98"/>
      <c r="C467" s="99"/>
      <c r="D467" s="100" t="s">
        <v>868</v>
      </c>
      <c r="E467" s="100" t="s">
        <v>869</v>
      </c>
      <c r="F467" s="15" t="s">
        <v>50</v>
      </c>
      <c r="G467" s="15">
        <v>1</v>
      </c>
      <c r="H467" s="101">
        <v>10500</v>
      </c>
      <c r="I467" s="113">
        <v>10500</v>
      </c>
    </row>
    <row r="468" s="123" customFormat="1" spans="1:9">
      <c r="A468" s="97"/>
      <c r="B468" s="98"/>
      <c r="C468" s="99"/>
      <c r="D468" s="100" t="s">
        <v>874</v>
      </c>
      <c r="E468" s="100" t="s">
        <v>1017</v>
      </c>
      <c r="F468" s="15" t="s">
        <v>50</v>
      </c>
      <c r="G468" s="15">
        <v>1</v>
      </c>
      <c r="H468" s="101">
        <v>200</v>
      </c>
      <c r="I468" s="113">
        <v>200</v>
      </c>
    </row>
    <row r="469" s="123" customFormat="1" ht="24.75" spans="1:9">
      <c r="A469" s="97"/>
      <c r="B469" s="98"/>
      <c r="C469" s="99"/>
      <c r="D469" s="100" t="s">
        <v>820</v>
      </c>
      <c r="E469" s="100" t="s">
        <v>805</v>
      </c>
      <c r="F469" s="15" t="s">
        <v>50</v>
      </c>
      <c r="G469" s="15">
        <v>1</v>
      </c>
      <c r="H469" s="101">
        <v>500</v>
      </c>
      <c r="I469" s="113">
        <v>500</v>
      </c>
    </row>
    <row r="470" s="123" customFormat="1" ht="24.75" spans="1:9">
      <c r="A470" s="97"/>
      <c r="B470" s="98"/>
      <c r="C470" s="99"/>
      <c r="D470" s="100" t="s">
        <v>821</v>
      </c>
      <c r="E470" s="100" t="s">
        <v>947</v>
      </c>
      <c r="F470" s="15" t="s">
        <v>50</v>
      </c>
      <c r="G470" s="15">
        <v>1</v>
      </c>
      <c r="H470" s="105">
        <v>200</v>
      </c>
      <c r="I470" s="117">
        <v>200</v>
      </c>
    </row>
    <row r="471" s="123" customFormat="1" ht="111.4" spans="1:9">
      <c r="A471" s="97"/>
      <c r="B471" s="98"/>
      <c r="C471" s="99"/>
      <c r="D471" s="100" t="s">
        <v>802</v>
      </c>
      <c r="E471" s="47" t="s">
        <v>1018</v>
      </c>
      <c r="F471" s="15" t="s">
        <v>50</v>
      </c>
      <c r="G471" s="15">
        <v>1</v>
      </c>
      <c r="H471" s="105">
        <v>10900</v>
      </c>
      <c r="I471" s="117">
        <v>10900</v>
      </c>
    </row>
    <row r="472" s="123" customFormat="1" ht="12.4" spans="1:9">
      <c r="A472" s="97"/>
      <c r="B472" s="98"/>
      <c r="C472" s="99" t="s">
        <v>47</v>
      </c>
      <c r="D472" s="100" t="s">
        <v>1019</v>
      </c>
      <c r="E472" s="47" t="s">
        <v>49</v>
      </c>
      <c r="F472" s="15" t="s">
        <v>50</v>
      </c>
      <c r="G472" s="15">
        <v>1</v>
      </c>
      <c r="H472" s="15"/>
      <c r="I472" s="138">
        <v>1000</v>
      </c>
    </row>
    <row r="473" s="123" customFormat="1" ht="12.4" spans="1:9">
      <c r="A473" s="97"/>
      <c r="B473" s="98"/>
      <c r="C473" s="99"/>
      <c r="D473" s="100"/>
      <c r="E473" s="47" t="s">
        <v>51</v>
      </c>
      <c r="F473" s="15" t="s">
        <v>50</v>
      </c>
      <c r="G473" s="15">
        <v>1</v>
      </c>
      <c r="H473" s="15"/>
      <c r="I473" s="138">
        <v>1000</v>
      </c>
    </row>
    <row r="474" s="123" customFormat="1" ht="12.4" spans="1:9">
      <c r="A474" s="97"/>
      <c r="B474" s="98"/>
      <c r="C474" s="99"/>
      <c r="D474" s="100"/>
      <c r="E474" s="47" t="s">
        <v>72</v>
      </c>
      <c r="F474" s="15" t="s">
        <v>50</v>
      </c>
      <c r="G474" s="15">
        <v>1</v>
      </c>
      <c r="H474" s="15"/>
      <c r="I474" s="138">
        <v>1000</v>
      </c>
    </row>
    <row r="475" s="123" customFormat="1" ht="12.4" spans="1:9">
      <c r="A475" s="97"/>
      <c r="B475" s="98"/>
      <c r="C475" s="99"/>
      <c r="D475" s="100"/>
      <c r="E475" s="47" t="s">
        <v>56</v>
      </c>
      <c r="F475" s="15" t="s">
        <v>50</v>
      </c>
      <c r="G475" s="15">
        <v>1</v>
      </c>
      <c r="H475" s="15"/>
      <c r="I475" s="138">
        <v>1000</v>
      </c>
    </row>
    <row r="476" s="123" customFormat="1" ht="12.4" spans="1:9">
      <c r="A476" s="97"/>
      <c r="B476" s="98"/>
      <c r="C476" s="99"/>
      <c r="D476" s="100"/>
      <c r="E476" s="47" t="s">
        <v>55</v>
      </c>
      <c r="F476" s="15" t="s">
        <v>50</v>
      </c>
      <c r="G476" s="15">
        <v>1</v>
      </c>
      <c r="H476" s="15"/>
      <c r="I476" s="138">
        <v>5000</v>
      </c>
    </row>
    <row r="477" s="123" customFormat="1" ht="12.4" spans="1:9">
      <c r="A477" s="97"/>
      <c r="B477" s="98"/>
      <c r="C477" s="99"/>
      <c r="D477" s="100"/>
      <c r="E477" s="47" t="s">
        <v>83</v>
      </c>
      <c r="F477" s="15" t="s">
        <v>50</v>
      </c>
      <c r="G477" s="15">
        <v>1</v>
      </c>
      <c r="H477" s="15"/>
      <c r="I477" s="138">
        <v>1500</v>
      </c>
    </row>
    <row r="478" s="123" customFormat="1" ht="12.4" spans="1:9">
      <c r="A478" s="97"/>
      <c r="B478" s="98"/>
      <c r="C478" s="99"/>
      <c r="D478" s="100"/>
      <c r="E478" s="47" t="s">
        <v>53</v>
      </c>
      <c r="F478" s="15" t="s">
        <v>50</v>
      </c>
      <c r="G478" s="15">
        <v>1</v>
      </c>
      <c r="H478" s="15"/>
      <c r="I478" s="138">
        <v>1500</v>
      </c>
    </row>
    <row r="479" s="123" customFormat="1" ht="12.4" spans="1:9">
      <c r="A479" s="97"/>
      <c r="B479" s="98"/>
      <c r="C479" s="99"/>
      <c r="D479" s="100"/>
      <c r="E479" s="47" t="s">
        <v>76</v>
      </c>
      <c r="F479" s="15" t="s">
        <v>50</v>
      </c>
      <c r="G479" s="15">
        <v>1</v>
      </c>
      <c r="H479" s="15"/>
      <c r="I479" s="138">
        <v>5000</v>
      </c>
    </row>
    <row r="480" s="123" customFormat="1" ht="24.75" spans="1:9">
      <c r="A480" s="97"/>
      <c r="B480" s="98"/>
      <c r="C480" s="99" t="s">
        <v>58</v>
      </c>
      <c r="D480" s="47" t="s">
        <v>59</v>
      </c>
      <c r="E480" s="47" t="s">
        <v>60</v>
      </c>
      <c r="F480" s="15" t="s">
        <v>50</v>
      </c>
      <c r="G480" s="15">
        <v>1</v>
      </c>
      <c r="H480" s="101">
        <v>3200</v>
      </c>
      <c r="I480" s="113">
        <v>3200</v>
      </c>
    </row>
    <row r="481" s="123" customFormat="1" spans="1:9">
      <c r="A481" s="97"/>
      <c r="B481" s="98"/>
      <c r="C481" s="99"/>
      <c r="D481" s="47" t="s">
        <v>61</v>
      </c>
      <c r="E481" s="47" t="s">
        <v>62</v>
      </c>
      <c r="F481" s="15" t="s">
        <v>50</v>
      </c>
      <c r="G481" s="15">
        <v>1</v>
      </c>
      <c r="H481" s="101">
        <v>2000</v>
      </c>
      <c r="I481" s="113">
        <v>2000</v>
      </c>
    </row>
    <row r="482" s="123" customFormat="1" spans="1:9">
      <c r="A482" s="97"/>
      <c r="B482" s="98"/>
      <c r="C482" s="99"/>
      <c r="D482" s="47" t="s">
        <v>63</v>
      </c>
      <c r="E482" s="47" t="s">
        <v>64</v>
      </c>
      <c r="F482" s="15" t="s">
        <v>50</v>
      </c>
      <c r="G482" s="15">
        <v>1</v>
      </c>
      <c r="H482" s="101">
        <v>2000</v>
      </c>
      <c r="I482" s="113">
        <v>2000</v>
      </c>
    </row>
    <row r="483" s="123" customFormat="1" spans="1:9">
      <c r="A483" s="97"/>
      <c r="B483" s="98"/>
      <c r="C483" s="99"/>
      <c r="D483" s="47" t="s">
        <v>807</v>
      </c>
      <c r="E483" s="47" t="s">
        <v>808</v>
      </c>
      <c r="F483" s="15" t="s">
        <v>50</v>
      </c>
      <c r="G483" s="15">
        <v>1</v>
      </c>
      <c r="H483" s="101">
        <v>500</v>
      </c>
      <c r="I483" s="113">
        <v>500</v>
      </c>
    </row>
    <row r="484" s="123" customFormat="1" ht="37.15" spans="1:9">
      <c r="A484" s="97"/>
      <c r="B484" s="98"/>
      <c r="C484" s="99"/>
      <c r="D484" s="47" t="s">
        <v>1020</v>
      </c>
      <c r="E484" s="47" t="s">
        <v>1021</v>
      </c>
      <c r="F484" s="15" t="s">
        <v>50</v>
      </c>
      <c r="G484" s="15">
        <v>1</v>
      </c>
      <c r="H484" s="137"/>
      <c r="I484" s="113"/>
    </row>
    <row r="485" s="123" customFormat="1" ht="12.35" spans="1:9">
      <c r="A485" s="135" t="s">
        <v>361</v>
      </c>
      <c r="B485" s="135"/>
      <c r="C485" s="135"/>
      <c r="D485" s="135"/>
      <c r="E485" s="135"/>
      <c r="F485" s="135"/>
      <c r="G485" s="135"/>
      <c r="H485" s="66"/>
      <c r="I485" s="117"/>
    </row>
    <row r="486" s="123" customFormat="1" ht="24.75" spans="1:9">
      <c r="A486" s="97">
        <v>28</v>
      </c>
      <c r="B486" s="98" t="s">
        <v>1022</v>
      </c>
      <c r="C486" s="99" t="s">
        <v>27</v>
      </c>
      <c r="D486" s="100" t="s">
        <v>1023</v>
      </c>
      <c r="E486" s="100" t="s">
        <v>1008</v>
      </c>
      <c r="F486" s="15" t="s">
        <v>50</v>
      </c>
      <c r="G486" s="15">
        <v>1</v>
      </c>
      <c r="H486" s="105">
        <v>9500</v>
      </c>
      <c r="I486" s="117">
        <v>9500</v>
      </c>
    </row>
    <row r="487" s="123" customFormat="1" spans="1:9">
      <c r="A487" s="97"/>
      <c r="B487" s="98"/>
      <c r="C487" s="99"/>
      <c r="D487" s="100" t="s">
        <v>278</v>
      </c>
      <c r="E487" s="100" t="s">
        <v>1016</v>
      </c>
      <c r="F487" s="15" t="s">
        <v>50</v>
      </c>
      <c r="G487" s="15">
        <v>1</v>
      </c>
      <c r="H487" s="101">
        <v>3000</v>
      </c>
      <c r="I487" s="113">
        <v>3000</v>
      </c>
    </row>
    <row r="488" s="123" customFormat="1" spans="1:9">
      <c r="A488" s="97"/>
      <c r="B488" s="98"/>
      <c r="C488" s="99"/>
      <c r="D488" s="100" t="s">
        <v>1024</v>
      </c>
      <c r="E488" s="100" t="s">
        <v>1025</v>
      </c>
      <c r="F488" s="15" t="s">
        <v>50</v>
      </c>
      <c r="G488" s="15">
        <v>1</v>
      </c>
      <c r="H488" s="101">
        <v>5500</v>
      </c>
      <c r="I488" s="113">
        <v>5500</v>
      </c>
    </row>
    <row r="489" s="123" customFormat="1" ht="24.75" spans="1:9">
      <c r="A489" s="97"/>
      <c r="B489" s="98"/>
      <c r="C489" s="99"/>
      <c r="D489" s="100" t="s">
        <v>820</v>
      </c>
      <c r="E489" s="100" t="s">
        <v>805</v>
      </c>
      <c r="F489" s="15" t="s">
        <v>50</v>
      </c>
      <c r="G489" s="15">
        <v>1</v>
      </c>
      <c r="H489" s="101">
        <v>500</v>
      </c>
      <c r="I489" s="113">
        <v>500</v>
      </c>
    </row>
    <row r="490" s="123" customFormat="1" ht="24.75" spans="1:9">
      <c r="A490" s="97"/>
      <c r="B490" s="98"/>
      <c r="C490" s="99"/>
      <c r="D490" s="100" t="s">
        <v>821</v>
      </c>
      <c r="E490" s="100" t="s">
        <v>947</v>
      </c>
      <c r="F490" s="15" t="s">
        <v>50</v>
      </c>
      <c r="G490" s="15">
        <v>1</v>
      </c>
      <c r="H490" s="105">
        <v>200</v>
      </c>
      <c r="I490" s="117">
        <v>200</v>
      </c>
    </row>
    <row r="491" s="123" customFormat="1" ht="86.65" spans="1:9">
      <c r="A491" s="97"/>
      <c r="B491" s="98"/>
      <c r="C491" s="99"/>
      <c r="D491" s="100" t="s">
        <v>850</v>
      </c>
      <c r="E491" s="47" t="s">
        <v>999</v>
      </c>
      <c r="F491" s="15" t="s">
        <v>50</v>
      </c>
      <c r="G491" s="15">
        <v>1</v>
      </c>
      <c r="H491" s="105">
        <v>10500</v>
      </c>
      <c r="I491" s="117">
        <v>10500</v>
      </c>
    </row>
    <row r="492" s="123" customFormat="1" ht="12.4" spans="1:9">
      <c r="A492" s="97"/>
      <c r="B492" s="98"/>
      <c r="C492" s="99" t="s">
        <v>47</v>
      </c>
      <c r="D492" s="15" t="s">
        <v>1026</v>
      </c>
      <c r="E492" s="47" t="s">
        <v>49</v>
      </c>
      <c r="F492" s="15" t="s">
        <v>50</v>
      </c>
      <c r="G492" s="15">
        <v>1</v>
      </c>
      <c r="H492" s="15"/>
      <c r="I492" s="138">
        <v>3500</v>
      </c>
    </row>
    <row r="493" s="123" customFormat="1" ht="12.4" spans="1:9">
      <c r="A493" s="97"/>
      <c r="B493" s="98"/>
      <c r="C493" s="99"/>
      <c r="D493" s="15"/>
      <c r="E493" s="47" t="s">
        <v>51</v>
      </c>
      <c r="F493" s="15" t="s">
        <v>50</v>
      </c>
      <c r="G493" s="15">
        <v>1</v>
      </c>
      <c r="H493" s="15"/>
      <c r="I493" s="138">
        <v>2500</v>
      </c>
    </row>
    <row r="494" s="123" customFormat="1" ht="12.4" spans="1:9">
      <c r="A494" s="97"/>
      <c r="B494" s="98"/>
      <c r="C494" s="99"/>
      <c r="D494" s="15"/>
      <c r="E494" s="47" t="s">
        <v>72</v>
      </c>
      <c r="F494" s="15" t="s">
        <v>50</v>
      </c>
      <c r="G494" s="15">
        <v>1</v>
      </c>
      <c r="H494" s="15"/>
      <c r="I494" s="138">
        <v>3500</v>
      </c>
    </row>
    <row r="495" s="123" customFormat="1" ht="12.4" spans="1:9">
      <c r="A495" s="97"/>
      <c r="B495" s="98"/>
      <c r="C495" s="99"/>
      <c r="D495" s="15"/>
      <c r="E495" s="47" t="s">
        <v>56</v>
      </c>
      <c r="F495" s="15" t="s">
        <v>50</v>
      </c>
      <c r="G495" s="15">
        <v>1</v>
      </c>
      <c r="H495" s="15"/>
      <c r="I495" s="138">
        <v>2600</v>
      </c>
    </row>
    <row r="496" s="123" customFormat="1" ht="24.75" spans="1:9">
      <c r="A496" s="97"/>
      <c r="B496" s="98"/>
      <c r="C496" s="99" t="s">
        <v>58</v>
      </c>
      <c r="D496" s="47" t="s">
        <v>59</v>
      </c>
      <c r="E496" s="47" t="s">
        <v>60</v>
      </c>
      <c r="F496" s="15" t="s">
        <v>50</v>
      </c>
      <c r="G496" s="15">
        <v>1</v>
      </c>
      <c r="H496" s="101">
        <v>3200</v>
      </c>
      <c r="I496" s="113">
        <v>3200</v>
      </c>
    </row>
    <row r="497" s="123" customFormat="1" spans="1:9">
      <c r="A497" s="97"/>
      <c r="B497" s="98"/>
      <c r="C497" s="99"/>
      <c r="D497" s="47" t="s">
        <v>61</v>
      </c>
      <c r="E497" s="47" t="s">
        <v>62</v>
      </c>
      <c r="F497" s="15" t="s">
        <v>50</v>
      </c>
      <c r="G497" s="15">
        <v>1</v>
      </c>
      <c r="H497" s="101">
        <v>2000</v>
      </c>
      <c r="I497" s="113">
        <v>2000</v>
      </c>
    </row>
    <row r="498" s="123" customFormat="1" spans="1:9">
      <c r="A498" s="97"/>
      <c r="B498" s="98"/>
      <c r="C498" s="99"/>
      <c r="D498" s="47" t="s">
        <v>63</v>
      </c>
      <c r="E498" s="47" t="s">
        <v>64</v>
      </c>
      <c r="F498" s="15" t="s">
        <v>50</v>
      </c>
      <c r="G498" s="15">
        <v>1</v>
      </c>
      <c r="H498" s="101">
        <v>2000</v>
      </c>
      <c r="I498" s="113">
        <v>2000</v>
      </c>
    </row>
    <row r="499" s="123" customFormat="1" spans="1:9">
      <c r="A499" s="97"/>
      <c r="B499" s="98"/>
      <c r="C499" s="99"/>
      <c r="D499" s="47" t="s">
        <v>807</v>
      </c>
      <c r="E499" s="47" t="s">
        <v>808</v>
      </c>
      <c r="F499" s="15" t="s">
        <v>50</v>
      </c>
      <c r="G499" s="15">
        <v>1</v>
      </c>
      <c r="H499" s="101">
        <v>500</v>
      </c>
      <c r="I499" s="113">
        <v>500</v>
      </c>
    </row>
    <row r="500" s="123" customFormat="1" ht="12.35" spans="1:9">
      <c r="A500" s="135" t="s">
        <v>361</v>
      </c>
      <c r="B500" s="135"/>
      <c r="C500" s="135"/>
      <c r="D500" s="135"/>
      <c r="E500" s="135"/>
      <c r="F500" s="135"/>
      <c r="G500" s="135"/>
      <c r="H500" s="66"/>
      <c r="I500" s="117"/>
    </row>
    <row r="501" s="123" customFormat="1" ht="12.75" spans="1:9">
      <c r="A501" s="144" t="s">
        <v>582</v>
      </c>
      <c r="B501" s="144"/>
      <c r="C501" s="144"/>
      <c r="D501" s="144"/>
      <c r="E501" s="144"/>
      <c r="F501" s="144"/>
      <c r="G501" s="144"/>
      <c r="H501" s="145"/>
      <c r="I501" s="113"/>
    </row>
    <row r="502" s="123" customFormat="1" ht="24.75" spans="1:9">
      <c r="A502" s="97">
        <v>29</v>
      </c>
      <c r="B502" s="98" t="s">
        <v>1027</v>
      </c>
      <c r="C502" s="99" t="s">
        <v>27</v>
      </c>
      <c r="D502" s="100" t="s">
        <v>1028</v>
      </c>
      <c r="E502" s="100" t="s">
        <v>1029</v>
      </c>
      <c r="F502" s="15" t="s">
        <v>50</v>
      </c>
      <c r="G502" s="15">
        <v>1</v>
      </c>
      <c r="H502" s="105">
        <v>2350</v>
      </c>
      <c r="I502" s="117">
        <v>2350</v>
      </c>
    </row>
    <row r="503" s="123" customFormat="1" ht="24.75" spans="1:9">
      <c r="A503" s="97"/>
      <c r="B503" s="98"/>
      <c r="C503" s="99"/>
      <c r="D503" s="100" t="s">
        <v>820</v>
      </c>
      <c r="E503" s="100" t="s">
        <v>805</v>
      </c>
      <c r="F503" s="15" t="s">
        <v>50</v>
      </c>
      <c r="G503" s="15">
        <v>1</v>
      </c>
      <c r="H503" s="101">
        <v>100</v>
      </c>
      <c r="I503" s="113">
        <v>100</v>
      </c>
    </row>
    <row r="504" s="123" customFormat="1" ht="24.75" spans="1:9">
      <c r="A504" s="97"/>
      <c r="B504" s="98"/>
      <c r="C504" s="99" t="s">
        <v>58</v>
      </c>
      <c r="D504" s="47" t="s">
        <v>59</v>
      </c>
      <c r="E504" s="47" t="s">
        <v>60</v>
      </c>
      <c r="F504" s="15" t="s">
        <v>50</v>
      </c>
      <c r="G504" s="15">
        <v>1</v>
      </c>
      <c r="H504" s="101">
        <v>300</v>
      </c>
      <c r="I504" s="113">
        <v>300</v>
      </c>
    </row>
    <row r="505" s="123" customFormat="1" spans="1:9">
      <c r="A505" s="97"/>
      <c r="B505" s="98"/>
      <c r="C505" s="99"/>
      <c r="D505" s="47" t="s">
        <v>61</v>
      </c>
      <c r="E505" s="47" t="s">
        <v>62</v>
      </c>
      <c r="F505" s="15" t="s">
        <v>50</v>
      </c>
      <c r="G505" s="15">
        <v>1</v>
      </c>
      <c r="H505" s="101">
        <v>100</v>
      </c>
      <c r="I505" s="113">
        <v>100</v>
      </c>
    </row>
    <row r="506" s="123" customFormat="1" spans="1:9">
      <c r="A506" s="97"/>
      <c r="B506" s="98"/>
      <c r="C506" s="99"/>
      <c r="D506" s="47" t="s">
        <v>63</v>
      </c>
      <c r="E506" s="47" t="s">
        <v>64</v>
      </c>
      <c r="F506" s="15" t="s">
        <v>50</v>
      </c>
      <c r="G506" s="15">
        <v>1</v>
      </c>
      <c r="H506" s="101">
        <v>500</v>
      </c>
      <c r="I506" s="113">
        <v>500</v>
      </c>
    </row>
    <row r="507" s="123" customFormat="1" spans="1:9">
      <c r="A507" s="97"/>
      <c r="B507" s="98"/>
      <c r="C507" s="99"/>
      <c r="D507" s="47" t="s">
        <v>807</v>
      </c>
      <c r="E507" s="47" t="s">
        <v>808</v>
      </c>
      <c r="F507" s="15" t="s">
        <v>50</v>
      </c>
      <c r="G507" s="15">
        <v>1</v>
      </c>
      <c r="H507" s="101">
        <v>50</v>
      </c>
      <c r="I507" s="113">
        <v>50</v>
      </c>
    </row>
    <row r="508" s="123" customFormat="1" ht="12.35" spans="1:9">
      <c r="A508" s="135" t="s">
        <v>361</v>
      </c>
      <c r="B508" s="135"/>
      <c r="C508" s="135"/>
      <c r="D508" s="135"/>
      <c r="E508" s="135"/>
      <c r="F508" s="135"/>
      <c r="G508" s="135"/>
      <c r="H508" s="137"/>
      <c r="I508" s="113"/>
    </row>
    <row r="509" s="123" customFormat="1" ht="24.75" spans="1:9">
      <c r="A509" s="97">
        <v>30</v>
      </c>
      <c r="B509" s="98" t="s">
        <v>1030</v>
      </c>
      <c r="C509" s="99" t="s">
        <v>27</v>
      </c>
      <c r="D509" s="100" t="s">
        <v>1028</v>
      </c>
      <c r="E509" s="100" t="s">
        <v>1029</v>
      </c>
      <c r="F509" s="15" t="s">
        <v>50</v>
      </c>
      <c r="G509" s="15">
        <v>1</v>
      </c>
      <c r="H509" s="105">
        <v>2950</v>
      </c>
      <c r="I509" s="117">
        <v>2950</v>
      </c>
    </row>
    <row r="510" s="123" customFormat="1" ht="24.75" spans="1:9">
      <c r="A510" s="97"/>
      <c r="B510" s="98"/>
      <c r="C510" s="99"/>
      <c r="D510" s="100" t="s">
        <v>820</v>
      </c>
      <c r="E510" s="100" t="s">
        <v>805</v>
      </c>
      <c r="F510" s="15" t="s">
        <v>50</v>
      </c>
      <c r="G510" s="15">
        <v>1</v>
      </c>
      <c r="H510" s="101">
        <v>100</v>
      </c>
      <c r="I510" s="113">
        <v>100</v>
      </c>
    </row>
    <row r="511" s="123" customFormat="1" ht="24.75" spans="1:9">
      <c r="A511" s="97"/>
      <c r="B511" s="98"/>
      <c r="C511" s="99" t="s">
        <v>58</v>
      </c>
      <c r="D511" s="47" t="s">
        <v>59</v>
      </c>
      <c r="E511" s="47" t="s">
        <v>60</v>
      </c>
      <c r="F511" s="15" t="s">
        <v>50</v>
      </c>
      <c r="G511" s="15">
        <v>1</v>
      </c>
      <c r="H511" s="101">
        <v>300</v>
      </c>
      <c r="I511" s="113">
        <v>300</v>
      </c>
    </row>
    <row r="512" s="123" customFormat="1" spans="1:9">
      <c r="A512" s="97"/>
      <c r="B512" s="98"/>
      <c r="C512" s="99"/>
      <c r="D512" s="47" t="s">
        <v>61</v>
      </c>
      <c r="E512" s="47" t="s">
        <v>62</v>
      </c>
      <c r="F512" s="15" t="s">
        <v>50</v>
      </c>
      <c r="G512" s="15">
        <v>1</v>
      </c>
      <c r="H512" s="101">
        <v>100</v>
      </c>
      <c r="I512" s="113">
        <v>100</v>
      </c>
    </row>
    <row r="513" s="123" customFormat="1" spans="1:9">
      <c r="A513" s="97"/>
      <c r="B513" s="98"/>
      <c r="C513" s="99"/>
      <c r="D513" s="47" t="s">
        <v>63</v>
      </c>
      <c r="E513" s="47" t="s">
        <v>64</v>
      </c>
      <c r="F513" s="15" t="s">
        <v>50</v>
      </c>
      <c r="G513" s="15">
        <v>1</v>
      </c>
      <c r="H513" s="101">
        <v>500</v>
      </c>
      <c r="I513" s="113">
        <v>500</v>
      </c>
    </row>
    <row r="514" s="123" customFormat="1" spans="1:9">
      <c r="A514" s="97"/>
      <c r="B514" s="98"/>
      <c r="C514" s="99"/>
      <c r="D514" s="47" t="s">
        <v>807</v>
      </c>
      <c r="E514" s="47" t="s">
        <v>808</v>
      </c>
      <c r="F514" s="15" t="s">
        <v>50</v>
      </c>
      <c r="G514" s="15">
        <v>1</v>
      </c>
      <c r="H514" s="101">
        <v>50</v>
      </c>
      <c r="I514" s="113">
        <v>50</v>
      </c>
    </row>
    <row r="515" s="123" customFormat="1" ht="12.35" spans="1:9">
      <c r="A515" s="135" t="s">
        <v>361</v>
      </c>
      <c r="B515" s="135"/>
      <c r="C515" s="135"/>
      <c r="D515" s="135"/>
      <c r="E515" s="135"/>
      <c r="F515" s="135"/>
      <c r="G515" s="135"/>
      <c r="H515" s="137"/>
      <c r="I515" s="113"/>
    </row>
    <row r="516" s="123" customFormat="1" ht="74.25" spans="1:9">
      <c r="A516" s="97">
        <v>31</v>
      </c>
      <c r="B516" s="98" t="s">
        <v>1031</v>
      </c>
      <c r="C516" s="14" t="s">
        <v>27</v>
      </c>
      <c r="D516" s="100" t="s">
        <v>1032</v>
      </c>
      <c r="E516" s="100" t="s">
        <v>1033</v>
      </c>
      <c r="F516" s="15" t="s">
        <v>50</v>
      </c>
      <c r="G516" s="15">
        <v>1</v>
      </c>
      <c r="H516" s="105">
        <v>800</v>
      </c>
      <c r="I516" s="117">
        <v>800</v>
      </c>
    </row>
    <row r="517" s="123" customFormat="1" spans="1:9">
      <c r="A517" s="97"/>
      <c r="B517" s="98"/>
      <c r="C517" s="14"/>
      <c r="D517" s="100" t="s">
        <v>1034</v>
      </c>
      <c r="E517" s="100" t="s">
        <v>1025</v>
      </c>
      <c r="F517" s="15" t="s">
        <v>50</v>
      </c>
      <c r="G517" s="15">
        <v>1</v>
      </c>
      <c r="H517" s="101">
        <v>4200</v>
      </c>
      <c r="I517" s="113">
        <v>4200</v>
      </c>
    </row>
    <row r="518" s="123" customFormat="1" ht="24.75" spans="1:9">
      <c r="A518" s="97"/>
      <c r="B518" s="98"/>
      <c r="C518" s="14"/>
      <c r="D518" s="100" t="s">
        <v>820</v>
      </c>
      <c r="E518" s="100" t="s">
        <v>805</v>
      </c>
      <c r="F518" s="15" t="s">
        <v>50</v>
      </c>
      <c r="G518" s="15">
        <v>1</v>
      </c>
      <c r="H518" s="101">
        <v>300</v>
      </c>
      <c r="I518" s="113">
        <v>300</v>
      </c>
    </row>
    <row r="519" s="123" customFormat="1" ht="24.75" spans="1:9">
      <c r="A519" s="97"/>
      <c r="B519" s="98"/>
      <c r="C519" s="14"/>
      <c r="D519" s="100" t="s">
        <v>821</v>
      </c>
      <c r="E519" s="100" t="s">
        <v>947</v>
      </c>
      <c r="F519" s="15" t="s">
        <v>50</v>
      </c>
      <c r="G519" s="15">
        <v>1</v>
      </c>
      <c r="H519" s="105">
        <v>200</v>
      </c>
      <c r="I519" s="105">
        <v>200</v>
      </c>
    </row>
    <row r="520" s="123" customFormat="1" ht="12.4" spans="1:9">
      <c r="A520" s="97"/>
      <c r="B520" s="98"/>
      <c r="C520" s="14" t="s">
        <v>47</v>
      </c>
      <c r="D520" s="15" t="s">
        <v>1035</v>
      </c>
      <c r="E520" s="47" t="s">
        <v>49</v>
      </c>
      <c r="F520" s="15" t="s">
        <v>50</v>
      </c>
      <c r="G520" s="15">
        <v>1</v>
      </c>
      <c r="H520" s="15"/>
      <c r="I520" s="138">
        <v>200</v>
      </c>
    </row>
    <row r="521" s="123" customFormat="1" ht="12.4" spans="1:9">
      <c r="A521" s="97"/>
      <c r="B521" s="98"/>
      <c r="C521" s="14"/>
      <c r="D521" s="15"/>
      <c r="E521" s="47" t="s">
        <v>51</v>
      </c>
      <c r="F521" s="15" t="s">
        <v>50</v>
      </c>
      <c r="G521" s="15">
        <v>1</v>
      </c>
      <c r="H521" s="15"/>
      <c r="I521" s="138">
        <v>200</v>
      </c>
    </row>
    <row r="522" s="123" customFormat="1" ht="12.4" spans="1:9">
      <c r="A522" s="97"/>
      <c r="B522" s="98"/>
      <c r="C522" s="14"/>
      <c r="D522" s="15"/>
      <c r="E522" s="47" t="s">
        <v>72</v>
      </c>
      <c r="F522" s="15" t="s">
        <v>50</v>
      </c>
      <c r="G522" s="15">
        <v>1</v>
      </c>
      <c r="H522" s="15"/>
      <c r="I522" s="138">
        <v>150</v>
      </c>
    </row>
    <row r="523" s="123" customFormat="1" ht="12.4" spans="1:9">
      <c r="A523" s="97"/>
      <c r="B523" s="98"/>
      <c r="C523" s="14"/>
      <c r="D523" s="15"/>
      <c r="E523" s="47" t="s">
        <v>56</v>
      </c>
      <c r="F523" s="15" t="s">
        <v>50</v>
      </c>
      <c r="G523" s="15">
        <v>1</v>
      </c>
      <c r="H523" s="15"/>
      <c r="I523" s="138">
        <v>100</v>
      </c>
    </row>
    <row r="524" s="123" customFormat="1" ht="24.75" spans="1:9">
      <c r="A524" s="97"/>
      <c r="B524" s="98"/>
      <c r="C524" s="99" t="s">
        <v>58</v>
      </c>
      <c r="D524" s="47" t="s">
        <v>59</v>
      </c>
      <c r="E524" s="47" t="s">
        <v>60</v>
      </c>
      <c r="F524" s="15" t="s">
        <v>50</v>
      </c>
      <c r="G524" s="15">
        <v>1</v>
      </c>
      <c r="H524" s="101">
        <v>200</v>
      </c>
      <c r="I524" s="113">
        <v>200</v>
      </c>
    </row>
    <row r="525" s="123" customFormat="1" spans="1:9">
      <c r="A525" s="97"/>
      <c r="B525" s="98"/>
      <c r="C525" s="99"/>
      <c r="D525" s="47" t="s">
        <v>61</v>
      </c>
      <c r="E525" s="47" t="s">
        <v>62</v>
      </c>
      <c r="F525" s="15" t="s">
        <v>50</v>
      </c>
      <c r="G525" s="15">
        <v>1</v>
      </c>
      <c r="H525" s="101">
        <v>100</v>
      </c>
      <c r="I525" s="113">
        <v>100</v>
      </c>
    </row>
    <row r="526" s="123" customFormat="1" spans="1:9">
      <c r="A526" s="97"/>
      <c r="B526" s="98"/>
      <c r="C526" s="99"/>
      <c r="D526" s="47" t="s">
        <v>63</v>
      </c>
      <c r="E526" s="47" t="s">
        <v>64</v>
      </c>
      <c r="F526" s="15" t="s">
        <v>50</v>
      </c>
      <c r="G526" s="15">
        <v>1</v>
      </c>
      <c r="H526" s="101">
        <v>500</v>
      </c>
      <c r="I526" s="113">
        <v>500</v>
      </c>
    </row>
    <row r="527" s="123" customFormat="1" spans="1:9">
      <c r="A527" s="97"/>
      <c r="B527" s="98"/>
      <c r="C527" s="99"/>
      <c r="D527" s="47" t="s">
        <v>807</v>
      </c>
      <c r="E527" s="47" t="s">
        <v>808</v>
      </c>
      <c r="F527" s="15" t="s">
        <v>50</v>
      </c>
      <c r="G527" s="15">
        <v>1</v>
      </c>
      <c r="H527" s="101">
        <v>50</v>
      </c>
      <c r="I527" s="113">
        <v>50</v>
      </c>
    </row>
    <row r="528" s="123" customFormat="1" ht="12.35" spans="1:9">
      <c r="A528" s="135" t="s">
        <v>361</v>
      </c>
      <c r="B528" s="135"/>
      <c r="C528" s="135"/>
      <c r="D528" s="135"/>
      <c r="E528" s="135"/>
      <c r="F528" s="135"/>
      <c r="G528" s="135"/>
      <c r="H528" s="66"/>
      <c r="I528" s="117"/>
    </row>
    <row r="529" s="123" customFormat="1" ht="74.25" spans="1:9">
      <c r="A529" s="97">
        <v>32</v>
      </c>
      <c r="B529" s="98" t="s">
        <v>1036</v>
      </c>
      <c r="C529" s="99"/>
      <c r="D529" s="100" t="s">
        <v>1032</v>
      </c>
      <c r="E529" s="100" t="s">
        <v>1033</v>
      </c>
      <c r="F529" s="15" t="s">
        <v>50</v>
      </c>
      <c r="G529" s="15">
        <v>1</v>
      </c>
      <c r="H529" s="105">
        <v>800</v>
      </c>
      <c r="I529" s="117">
        <v>800</v>
      </c>
    </row>
    <row r="530" s="123" customFormat="1" spans="1:9">
      <c r="A530" s="97"/>
      <c r="B530" s="98"/>
      <c r="C530" s="99"/>
      <c r="D530" s="100" t="s">
        <v>1034</v>
      </c>
      <c r="E530" s="100" t="s">
        <v>1025</v>
      </c>
      <c r="F530" s="15" t="s">
        <v>50</v>
      </c>
      <c r="G530" s="15">
        <v>1</v>
      </c>
      <c r="H530" s="101">
        <v>4500</v>
      </c>
      <c r="I530" s="113">
        <v>4500</v>
      </c>
    </row>
    <row r="531" s="123" customFormat="1" ht="24.75" spans="1:9">
      <c r="A531" s="97"/>
      <c r="B531" s="98"/>
      <c r="C531" s="99"/>
      <c r="D531" s="100" t="s">
        <v>820</v>
      </c>
      <c r="E531" s="100" t="s">
        <v>805</v>
      </c>
      <c r="F531" s="15" t="s">
        <v>50</v>
      </c>
      <c r="G531" s="15">
        <v>1</v>
      </c>
      <c r="H531" s="101">
        <v>500</v>
      </c>
      <c r="I531" s="113">
        <v>500</v>
      </c>
    </row>
    <row r="532" s="123" customFormat="1" ht="24.75" spans="1:9">
      <c r="A532" s="97"/>
      <c r="B532" s="98"/>
      <c r="C532" s="99"/>
      <c r="D532" s="100" t="s">
        <v>821</v>
      </c>
      <c r="E532" s="100" t="s">
        <v>947</v>
      </c>
      <c r="F532" s="15" t="s">
        <v>50</v>
      </c>
      <c r="G532" s="15">
        <v>1</v>
      </c>
      <c r="H532" s="105">
        <v>200</v>
      </c>
      <c r="I532" s="117">
        <v>200</v>
      </c>
    </row>
    <row r="533" s="123" customFormat="1" ht="12.4" spans="1:9">
      <c r="A533" s="97"/>
      <c r="B533" s="98"/>
      <c r="C533" s="99" t="s">
        <v>47</v>
      </c>
      <c r="D533" s="15" t="s">
        <v>1037</v>
      </c>
      <c r="E533" s="47" t="s">
        <v>49</v>
      </c>
      <c r="F533" s="15" t="s">
        <v>50</v>
      </c>
      <c r="G533" s="15">
        <v>1</v>
      </c>
      <c r="H533" s="15"/>
      <c r="I533" s="138">
        <v>150</v>
      </c>
    </row>
    <row r="534" s="123" customFormat="1" ht="12.4" spans="1:9">
      <c r="A534" s="97"/>
      <c r="B534" s="98"/>
      <c r="C534" s="99"/>
      <c r="D534" s="15"/>
      <c r="E534" s="47" t="s">
        <v>51</v>
      </c>
      <c r="F534" s="15" t="s">
        <v>50</v>
      </c>
      <c r="G534" s="15">
        <v>1</v>
      </c>
      <c r="H534" s="15"/>
      <c r="I534" s="138">
        <v>150</v>
      </c>
    </row>
    <row r="535" s="123" customFormat="1" ht="12.4" spans="1:9">
      <c r="A535" s="97"/>
      <c r="B535" s="98"/>
      <c r="C535" s="99"/>
      <c r="D535" s="15"/>
      <c r="E535" s="47" t="s">
        <v>72</v>
      </c>
      <c r="F535" s="15" t="s">
        <v>50</v>
      </c>
      <c r="G535" s="15">
        <v>1</v>
      </c>
      <c r="H535" s="15"/>
      <c r="I535" s="138">
        <v>150</v>
      </c>
    </row>
    <row r="536" s="123" customFormat="1" ht="12.4" spans="1:9">
      <c r="A536" s="97"/>
      <c r="B536" s="98"/>
      <c r="C536" s="99"/>
      <c r="D536" s="15"/>
      <c r="E536" s="47" t="s">
        <v>56</v>
      </c>
      <c r="F536" s="15" t="s">
        <v>50</v>
      </c>
      <c r="G536" s="15">
        <v>1</v>
      </c>
      <c r="H536" s="15"/>
      <c r="I536" s="138">
        <v>100</v>
      </c>
    </row>
    <row r="537" s="123" customFormat="1" ht="24.75" spans="1:9">
      <c r="A537" s="97"/>
      <c r="B537" s="98"/>
      <c r="C537" s="99" t="s">
        <v>58</v>
      </c>
      <c r="D537" s="47" t="s">
        <v>59</v>
      </c>
      <c r="E537" s="47" t="s">
        <v>60</v>
      </c>
      <c r="F537" s="15" t="s">
        <v>50</v>
      </c>
      <c r="G537" s="15">
        <v>1</v>
      </c>
      <c r="H537" s="101">
        <v>200</v>
      </c>
      <c r="I537" s="113">
        <v>200</v>
      </c>
    </row>
    <row r="538" s="123" customFormat="1" spans="1:9">
      <c r="A538" s="97"/>
      <c r="B538" s="98"/>
      <c r="C538" s="99"/>
      <c r="D538" s="47" t="s">
        <v>61</v>
      </c>
      <c r="E538" s="47" t="s">
        <v>62</v>
      </c>
      <c r="F538" s="15" t="s">
        <v>50</v>
      </c>
      <c r="G538" s="15">
        <v>1</v>
      </c>
      <c r="H538" s="101">
        <v>100</v>
      </c>
      <c r="I538" s="113">
        <v>100</v>
      </c>
    </row>
    <row r="539" s="123" customFormat="1" spans="1:9">
      <c r="A539" s="97"/>
      <c r="B539" s="98"/>
      <c r="C539" s="99"/>
      <c r="D539" s="47" t="s">
        <v>63</v>
      </c>
      <c r="E539" s="47" t="s">
        <v>64</v>
      </c>
      <c r="F539" s="15" t="s">
        <v>50</v>
      </c>
      <c r="G539" s="15">
        <v>1</v>
      </c>
      <c r="H539" s="101">
        <v>100</v>
      </c>
      <c r="I539" s="113">
        <v>100</v>
      </c>
    </row>
    <row r="540" s="123" customFormat="1" spans="1:9">
      <c r="A540" s="97"/>
      <c r="B540" s="98"/>
      <c r="C540" s="99"/>
      <c r="D540" s="47" t="s">
        <v>807</v>
      </c>
      <c r="E540" s="47" t="s">
        <v>808</v>
      </c>
      <c r="F540" s="15" t="s">
        <v>50</v>
      </c>
      <c r="G540" s="15">
        <v>1</v>
      </c>
      <c r="H540" s="101">
        <v>50</v>
      </c>
      <c r="I540" s="113">
        <v>50</v>
      </c>
    </row>
    <row r="541" s="123" customFormat="1" ht="12.35" spans="1:9">
      <c r="A541" s="135" t="s">
        <v>361</v>
      </c>
      <c r="B541" s="135"/>
      <c r="C541" s="135"/>
      <c r="D541" s="135"/>
      <c r="E541" s="135"/>
      <c r="F541" s="135"/>
      <c r="G541" s="135"/>
      <c r="H541" s="66"/>
      <c r="I541" s="117"/>
    </row>
    <row r="542" s="123" customFormat="1" ht="12.75" spans="1:10">
      <c r="A542" s="119" t="s">
        <v>603</v>
      </c>
      <c r="B542" s="119"/>
      <c r="C542" s="119"/>
      <c r="D542" s="119"/>
      <c r="E542" s="119"/>
      <c r="F542" s="119"/>
      <c r="G542" s="119"/>
      <c r="H542" s="139"/>
      <c r="I542" s="113">
        <f>SUM(I4:I541)</f>
        <v>2165631</v>
      </c>
      <c r="J542" s="123">
        <v>2165631</v>
      </c>
    </row>
    <row r="543" spans="9:9">
      <c r="I543" s="127">
        <v>2165631</v>
      </c>
    </row>
  </sheetData>
  <mergeCells count="211">
    <mergeCell ref="A1:I1"/>
    <mergeCell ref="A2:B2"/>
    <mergeCell ref="C2:E2"/>
    <mergeCell ref="A18:G18"/>
    <mergeCell ref="A31:G31"/>
    <mergeCell ref="A41:G41"/>
    <mergeCell ref="A54:G54"/>
    <mergeCell ref="A66:G66"/>
    <mergeCell ref="A77:G77"/>
    <mergeCell ref="A89:G89"/>
    <mergeCell ref="A108:G108"/>
    <mergeCell ref="A129:G129"/>
    <mergeCell ref="A149:G149"/>
    <mergeCell ref="A169:G169"/>
    <mergeCell ref="A189:G189"/>
    <mergeCell ref="A209:G209"/>
    <mergeCell ref="A229:G229"/>
    <mergeCell ref="A250:G250"/>
    <mergeCell ref="A269:G269"/>
    <mergeCell ref="A288:G288"/>
    <mergeCell ref="A306:G306"/>
    <mergeCell ref="A325:G325"/>
    <mergeCell ref="A337:G337"/>
    <mergeCell ref="A357:G357"/>
    <mergeCell ref="A380:G380"/>
    <mergeCell ref="A403:G403"/>
    <mergeCell ref="A421:G421"/>
    <mergeCell ref="A443:G443"/>
    <mergeCell ref="A464:G464"/>
    <mergeCell ref="A485:G485"/>
    <mergeCell ref="A500:G500"/>
    <mergeCell ref="A501:G501"/>
    <mergeCell ref="A508:G508"/>
    <mergeCell ref="A515:G515"/>
    <mergeCell ref="A528:G528"/>
    <mergeCell ref="A541:G541"/>
    <mergeCell ref="A542:G542"/>
    <mergeCell ref="A4:A17"/>
    <mergeCell ref="A19:A30"/>
    <mergeCell ref="A32:A40"/>
    <mergeCell ref="A42:A53"/>
    <mergeCell ref="A55:A65"/>
    <mergeCell ref="A67:A76"/>
    <mergeCell ref="A78:A88"/>
    <mergeCell ref="A90:A107"/>
    <mergeCell ref="A109:A128"/>
    <mergeCell ref="A130:A148"/>
    <mergeCell ref="A150:A168"/>
    <mergeCell ref="A170:A188"/>
    <mergeCell ref="A190:A208"/>
    <mergeCell ref="A210:A228"/>
    <mergeCell ref="A230:A249"/>
    <mergeCell ref="A251:A268"/>
    <mergeCell ref="A270:A287"/>
    <mergeCell ref="A289:A305"/>
    <mergeCell ref="A307:A324"/>
    <mergeCell ref="A326:A336"/>
    <mergeCell ref="A338:A356"/>
    <mergeCell ref="A358:A379"/>
    <mergeCell ref="A381:A402"/>
    <mergeCell ref="A404:A420"/>
    <mergeCell ref="A422:A442"/>
    <mergeCell ref="A444:A463"/>
    <mergeCell ref="A465:A484"/>
    <mergeCell ref="A486:A499"/>
    <mergeCell ref="A502:A507"/>
    <mergeCell ref="A509:A514"/>
    <mergeCell ref="A516:A527"/>
    <mergeCell ref="A529:A540"/>
    <mergeCell ref="B4:B17"/>
    <mergeCell ref="B19:B30"/>
    <mergeCell ref="B32:B40"/>
    <mergeCell ref="B42:B53"/>
    <mergeCell ref="B55:B65"/>
    <mergeCell ref="B67:B76"/>
    <mergeCell ref="B78:B88"/>
    <mergeCell ref="B90:B107"/>
    <mergeCell ref="B109:B128"/>
    <mergeCell ref="B130:B148"/>
    <mergeCell ref="B150:B168"/>
    <mergeCell ref="B170:B188"/>
    <mergeCell ref="B190:B208"/>
    <mergeCell ref="B210:B228"/>
    <mergeCell ref="B230:B249"/>
    <mergeCell ref="B251:B268"/>
    <mergeCell ref="B270:B287"/>
    <mergeCell ref="B289:B305"/>
    <mergeCell ref="B307:B324"/>
    <mergeCell ref="B326:B336"/>
    <mergeCell ref="B338:B356"/>
    <mergeCell ref="B358:B379"/>
    <mergeCell ref="B381:B402"/>
    <mergeCell ref="B404:B420"/>
    <mergeCell ref="B422:B442"/>
    <mergeCell ref="B444:B463"/>
    <mergeCell ref="B465:B484"/>
    <mergeCell ref="B486:B499"/>
    <mergeCell ref="B502:B507"/>
    <mergeCell ref="B509:B514"/>
    <mergeCell ref="B516:B527"/>
    <mergeCell ref="B529:B540"/>
    <mergeCell ref="C4:C9"/>
    <mergeCell ref="C10:C13"/>
    <mergeCell ref="C14:C17"/>
    <mergeCell ref="C19:C25"/>
    <mergeCell ref="C27:C30"/>
    <mergeCell ref="C32:C36"/>
    <mergeCell ref="C37:C40"/>
    <mergeCell ref="C42:C48"/>
    <mergeCell ref="C50:C53"/>
    <mergeCell ref="C55:C59"/>
    <mergeCell ref="C62:C65"/>
    <mergeCell ref="C67:C72"/>
    <mergeCell ref="C73:C76"/>
    <mergeCell ref="C78:C83"/>
    <mergeCell ref="C85:C88"/>
    <mergeCell ref="C90:C95"/>
    <mergeCell ref="C96:C103"/>
    <mergeCell ref="C104:C107"/>
    <mergeCell ref="C109:C116"/>
    <mergeCell ref="C117:C124"/>
    <mergeCell ref="C125:C128"/>
    <mergeCell ref="C130:C136"/>
    <mergeCell ref="C137:C144"/>
    <mergeCell ref="C145:C148"/>
    <mergeCell ref="C150:C156"/>
    <mergeCell ref="C157:C164"/>
    <mergeCell ref="C165:C168"/>
    <mergeCell ref="C170:C176"/>
    <mergeCell ref="C177:C184"/>
    <mergeCell ref="C185:C188"/>
    <mergeCell ref="C190:C196"/>
    <mergeCell ref="C197:C204"/>
    <mergeCell ref="C205:C208"/>
    <mergeCell ref="C210:C216"/>
    <mergeCell ref="C217:C224"/>
    <mergeCell ref="C225:C228"/>
    <mergeCell ref="C230:C237"/>
    <mergeCell ref="C238:C245"/>
    <mergeCell ref="C246:C249"/>
    <mergeCell ref="C251:C256"/>
    <mergeCell ref="C257:C264"/>
    <mergeCell ref="C265:C268"/>
    <mergeCell ref="C270:C275"/>
    <mergeCell ref="C276:C283"/>
    <mergeCell ref="C284:C287"/>
    <mergeCell ref="C289:C293"/>
    <mergeCell ref="C294:C301"/>
    <mergeCell ref="C302:C305"/>
    <mergeCell ref="C307:C312"/>
    <mergeCell ref="C313:C320"/>
    <mergeCell ref="C321:C324"/>
    <mergeCell ref="C326:C331"/>
    <mergeCell ref="C333:C336"/>
    <mergeCell ref="C338:C344"/>
    <mergeCell ref="C345:C352"/>
    <mergeCell ref="C353:C356"/>
    <mergeCell ref="C358:C367"/>
    <mergeCell ref="C368:C375"/>
    <mergeCell ref="C376:C379"/>
    <mergeCell ref="C381:C390"/>
    <mergeCell ref="C391:C398"/>
    <mergeCell ref="C399:C402"/>
    <mergeCell ref="C404:C408"/>
    <mergeCell ref="C409:C416"/>
    <mergeCell ref="C417:C420"/>
    <mergeCell ref="C422:C430"/>
    <mergeCell ref="C431:C438"/>
    <mergeCell ref="C439:C442"/>
    <mergeCell ref="C444:C451"/>
    <mergeCell ref="C452:C459"/>
    <mergeCell ref="C460:C463"/>
    <mergeCell ref="C465:C471"/>
    <mergeCell ref="C472:C479"/>
    <mergeCell ref="C480:C484"/>
    <mergeCell ref="C486:C491"/>
    <mergeCell ref="C492:C495"/>
    <mergeCell ref="C496:C499"/>
    <mergeCell ref="C502:C503"/>
    <mergeCell ref="C504:C507"/>
    <mergeCell ref="C509:C510"/>
    <mergeCell ref="C511:C514"/>
    <mergeCell ref="C516:C519"/>
    <mergeCell ref="C520:C523"/>
    <mergeCell ref="C524:C527"/>
    <mergeCell ref="C529:C532"/>
    <mergeCell ref="C533:C536"/>
    <mergeCell ref="C537:C540"/>
    <mergeCell ref="D10:D13"/>
    <mergeCell ref="D96:D103"/>
    <mergeCell ref="D117:D124"/>
    <mergeCell ref="D137:D144"/>
    <mergeCell ref="D157:D164"/>
    <mergeCell ref="D177:D184"/>
    <mergeCell ref="D197:D204"/>
    <mergeCell ref="D217:D224"/>
    <mergeCell ref="D238:D245"/>
    <mergeCell ref="D257:D264"/>
    <mergeCell ref="D276:D283"/>
    <mergeCell ref="D294:D301"/>
    <mergeCell ref="D313:D320"/>
    <mergeCell ref="D345:D352"/>
    <mergeCell ref="D368:D375"/>
    <mergeCell ref="D391:D398"/>
    <mergeCell ref="D409:D416"/>
    <mergeCell ref="D431:D438"/>
    <mergeCell ref="D452:D459"/>
    <mergeCell ref="D472:D479"/>
    <mergeCell ref="D492:D495"/>
    <mergeCell ref="D520:D523"/>
    <mergeCell ref="D533:D536"/>
  </mergeCells>
  <pageMargins left="0.826388888888889" right="0.75" top="1" bottom="1" header="0.5" footer="0.5"/>
  <pageSetup paperSize="9" scale="65" fitToHeight="0" orientation="portrait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61"/>
  <sheetViews>
    <sheetView zoomScale="85" zoomScaleNormal="85" workbookViewId="0">
      <pane ySplit="3" topLeftCell="A252" activePane="bottomLeft" state="frozen"/>
      <selection/>
      <selection pane="bottomLeft" activeCell="I261" sqref="I261"/>
    </sheetView>
  </sheetViews>
  <sheetFormatPr defaultColWidth="9" defaultRowHeight="30" customHeight="1"/>
  <cols>
    <col min="1" max="1" width="5.625" style="86" customWidth="1"/>
    <col min="2" max="2" width="11.875" style="85" customWidth="1"/>
    <col min="3" max="3" width="8.125" style="86" customWidth="1"/>
    <col min="4" max="4" width="10.625" style="85" customWidth="1"/>
    <col min="5" max="5" width="31.25" style="87" customWidth="1"/>
    <col min="6" max="7" width="8.625" style="86" customWidth="1"/>
    <col min="8" max="8" width="13.225" style="85" customWidth="1"/>
    <col min="9" max="9" width="14.625" style="88" customWidth="1"/>
    <col min="10" max="16384" width="9" style="85"/>
  </cols>
  <sheetData>
    <row r="1" s="85" customFormat="1" ht="27" spans="1:9">
      <c r="A1" s="89" t="s">
        <v>13</v>
      </c>
      <c r="B1" s="90"/>
      <c r="C1" s="90"/>
      <c r="D1" s="90"/>
      <c r="E1" s="90"/>
      <c r="F1" s="90"/>
      <c r="G1" s="90"/>
      <c r="H1" s="90"/>
      <c r="I1" s="110"/>
    </row>
    <row r="2" s="85" customFormat="1" ht="16.85" spans="1:9">
      <c r="A2" s="91" t="s">
        <v>14</v>
      </c>
      <c r="B2" s="92"/>
      <c r="C2" s="93" t="s">
        <v>1038</v>
      </c>
      <c r="D2" s="94"/>
      <c r="E2" s="95"/>
      <c r="F2" s="93" t="s">
        <v>16</v>
      </c>
      <c r="G2" s="95"/>
      <c r="H2" s="96"/>
      <c r="I2" s="111"/>
    </row>
    <row r="3" s="85" customFormat="1" ht="12.35" spans="1:9">
      <c r="A3" s="10" t="s">
        <v>17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" t="s">
        <v>23</v>
      </c>
      <c r="H3" s="11" t="s">
        <v>1039</v>
      </c>
      <c r="I3" s="112" t="s">
        <v>25</v>
      </c>
    </row>
    <row r="4" s="85" customFormat="1" ht="86.65" spans="1:9">
      <c r="A4" s="97">
        <v>1</v>
      </c>
      <c r="B4" s="98" t="s">
        <v>1040</v>
      </c>
      <c r="C4" s="99" t="s">
        <v>27</v>
      </c>
      <c r="D4" s="100" t="s">
        <v>903</v>
      </c>
      <c r="E4" s="100" t="s">
        <v>904</v>
      </c>
      <c r="F4" s="15" t="s">
        <v>50</v>
      </c>
      <c r="G4" s="15">
        <v>1</v>
      </c>
      <c r="H4" s="59">
        <v>8500</v>
      </c>
      <c r="I4" s="80">
        <v>8500</v>
      </c>
    </row>
    <row r="5" s="85" customFormat="1" ht="15.75" spans="1:9">
      <c r="A5" s="97"/>
      <c r="B5" s="98"/>
      <c r="C5" s="99"/>
      <c r="D5" s="100" t="s">
        <v>920</v>
      </c>
      <c r="E5" s="100" t="s">
        <v>994</v>
      </c>
      <c r="F5" s="15" t="s">
        <v>50</v>
      </c>
      <c r="G5" s="15">
        <v>1</v>
      </c>
      <c r="H5" s="59">
        <v>7500</v>
      </c>
      <c r="I5" s="80">
        <v>7500</v>
      </c>
    </row>
    <row r="6" s="85" customFormat="1" ht="409.5" spans="1:9">
      <c r="A6" s="97"/>
      <c r="B6" s="98"/>
      <c r="C6" s="99"/>
      <c r="D6" s="100" t="s">
        <v>1041</v>
      </c>
      <c r="E6" s="100" t="s">
        <v>995</v>
      </c>
      <c r="F6" s="15" t="s">
        <v>50</v>
      </c>
      <c r="G6" s="15">
        <v>9</v>
      </c>
      <c r="H6" s="101">
        <v>5500</v>
      </c>
      <c r="I6" s="113">
        <v>49500</v>
      </c>
    </row>
    <row r="7" s="85" customFormat="1" ht="24.75" spans="1:9">
      <c r="A7" s="97"/>
      <c r="B7" s="98"/>
      <c r="C7" s="99"/>
      <c r="D7" s="15" t="s">
        <v>996</v>
      </c>
      <c r="E7" s="100" t="s">
        <v>997</v>
      </c>
      <c r="F7" s="15" t="s">
        <v>50</v>
      </c>
      <c r="G7" s="15">
        <v>9</v>
      </c>
      <c r="H7" s="101">
        <v>700</v>
      </c>
      <c r="I7" s="113">
        <v>6300</v>
      </c>
    </row>
    <row r="8" s="85" customFormat="1" ht="74.25" spans="1:9">
      <c r="A8" s="97"/>
      <c r="B8" s="98"/>
      <c r="C8" s="99"/>
      <c r="D8" s="100" t="s">
        <v>1042</v>
      </c>
      <c r="E8" s="100" t="s">
        <v>998</v>
      </c>
      <c r="F8" s="15" t="s">
        <v>50</v>
      </c>
      <c r="G8" s="15">
        <v>1</v>
      </c>
      <c r="H8" s="101">
        <v>7500</v>
      </c>
      <c r="I8" s="113">
        <v>7500</v>
      </c>
    </row>
    <row r="9" s="85" customFormat="1" ht="90" spans="1:9">
      <c r="A9" s="97"/>
      <c r="B9" s="98"/>
      <c r="C9" s="99"/>
      <c r="D9" s="102" t="s">
        <v>307</v>
      </c>
      <c r="E9" s="102" t="s">
        <v>990</v>
      </c>
      <c r="F9" s="103" t="s">
        <v>50</v>
      </c>
      <c r="G9" s="103">
        <v>1</v>
      </c>
      <c r="H9" s="104">
        <v>500</v>
      </c>
      <c r="I9" s="113">
        <v>500</v>
      </c>
    </row>
    <row r="10" s="85" customFormat="1" ht="90" spans="1:9">
      <c r="A10" s="97"/>
      <c r="B10" s="98"/>
      <c r="C10" s="99"/>
      <c r="D10" s="102" t="s">
        <v>309</v>
      </c>
      <c r="E10" s="102" t="s">
        <v>991</v>
      </c>
      <c r="F10" s="103" t="s">
        <v>50</v>
      </c>
      <c r="G10" s="103">
        <v>1</v>
      </c>
      <c r="H10" s="104">
        <v>600</v>
      </c>
      <c r="I10" s="113">
        <v>600</v>
      </c>
    </row>
    <row r="11" s="85" customFormat="1" ht="22.5" spans="1:9">
      <c r="A11" s="97"/>
      <c r="B11" s="98"/>
      <c r="C11" s="99"/>
      <c r="D11" s="102" t="s">
        <v>820</v>
      </c>
      <c r="E11" s="102" t="s">
        <v>805</v>
      </c>
      <c r="F11" s="103" t="s">
        <v>50</v>
      </c>
      <c r="G11" s="103">
        <v>1</v>
      </c>
      <c r="H11" s="104">
        <v>1800</v>
      </c>
      <c r="I11" s="113">
        <v>1800</v>
      </c>
    </row>
    <row r="12" s="85" customFormat="1" ht="24.75" spans="1:9">
      <c r="A12" s="97"/>
      <c r="B12" s="98"/>
      <c r="C12" s="99"/>
      <c r="D12" s="100" t="s">
        <v>168</v>
      </c>
      <c r="E12" s="100" t="s">
        <v>838</v>
      </c>
      <c r="F12" s="15" t="s">
        <v>50</v>
      </c>
      <c r="G12" s="15">
        <v>1</v>
      </c>
      <c r="H12" s="105">
        <v>200</v>
      </c>
      <c r="I12" s="114">
        <v>200</v>
      </c>
    </row>
    <row r="13" s="85" customFormat="1" ht="112.5" spans="1:9">
      <c r="A13" s="97"/>
      <c r="B13" s="98"/>
      <c r="C13" s="99"/>
      <c r="D13" s="102" t="s">
        <v>850</v>
      </c>
      <c r="E13" s="106" t="s">
        <v>999</v>
      </c>
      <c r="F13" s="103" t="s">
        <v>50</v>
      </c>
      <c r="G13" s="103">
        <v>1</v>
      </c>
      <c r="H13" s="104">
        <v>10000</v>
      </c>
      <c r="I13" s="113">
        <v>10000</v>
      </c>
    </row>
    <row r="14" s="85" customFormat="1" ht="12.4" spans="1:9">
      <c r="A14" s="97"/>
      <c r="B14" s="98"/>
      <c r="C14" s="99" t="s">
        <v>47</v>
      </c>
      <c r="D14" s="100" t="s">
        <v>1043</v>
      </c>
      <c r="E14" s="47" t="s">
        <v>49</v>
      </c>
      <c r="F14" s="15" t="s">
        <v>50</v>
      </c>
      <c r="G14" s="15">
        <v>1</v>
      </c>
      <c r="H14" s="15"/>
      <c r="I14" s="115">
        <v>3500</v>
      </c>
    </row>
    <row r="15" s="85" customFormat="1" ht="12.4" spans="1:9">
      <c r="A15" s="97"/>
      <c r="B15" s="98"/>
      <c r="C15" s="99"/>
      <c r="D15" s="100"/>
      <c r="E15" s="47" t="s">
        <v>51</v>
      </c>
      <c r="F15" s="15" t="s">
        <v>50</v>
      </c>
      <c r="G15" s="15">
        <v>1</v>
      </c>
      <c r="H15" s="15"/>
      <c r="I15" s="115">
        <v>2500</v>
      </c>
    </row>
    <row r="16" s="85" customFormat="1" ht="12.4" spans="1:9">
      <c r="A16" s="97"/>
      <c r="B16" s="98"/>
      <c r="C16" s="99"/>
      <c r="D16" s="100"/>
      <c r="E16" s="47" t="s">
        <v>72</v>
      </c>
      <c r="F16" s="15" t="s">
        <v>50</v>
      </c>
      <c r="G16" s="15">
        <v>1</v>
      </c>
      <c r="H16" s="15"/>
      <c r="I16" s="115">
        <v>3500</v>
      </c>
    </row>
    <row r="17" s="85" customFormat="1" ht="12.4" spans="1:9">
      <c r="A17" s="97"/>
      <c r="B17" s="98"/>
      <c r="C17" s="99"/>
      <c r="D17" s="100"/>
      <c r="E17" s="47" t="s">
        <v>56</v>
      </c>
      <c r="F17" s="15" t="s">
        <v>50</v>
      </c>
      <c r="G17" s="15">
        <v>1</v>
      </c>
      <c r="H17" s="15"/>
      <c r="I17" s="115">
        <v>2600</v>
      </c>
    </row>
    <row r="18" s="85" customFormat="1" ht="12.4" spans="1:9">
      <c r="A18" s="97"/>
      <c r="B18" s="98"/>
      <c r="C18" s="99"/>
      <c r="D18" s="100"/>
      <c r="E18" s="47" t="s">
        <v>55</v>
      </c>
      <c r="F18" s="15" t="s">
        <v>50</v>
      </c>
      <c r="G18" s="15">
        <v>1</v>
      </c>
      <c r="H18" s="15"/>
      <c r="I18" s="115">
        <v>3800</v>
      </c>
    </row>
    <row r="19" s="85" customFormat="1" ht="12.4" spans="1:9">
      <c r="A19" s="97"/>
      <c r="B19" s="98"/>
      <c r="C19" s="99"/>
      <c r="D19" s="100"/>
      <c r="E19" s="47" t="s">
        <v>83</v>
      </c>
      <c r="F19" s="15" t="s">
        <v>50</v>
      </c>
      <c r="G19" s="15">
        <v>1</v>
      </c>
      <c r="H19" s="15"/>
      <c r="I19" s="115">
        <v>5200</v>
      </c>
    </row>
    <row r="20" s="85" customFormat="1" ht="12.4" spans="1:9">
      <c r="A20" s="97"/>
      <c r="B20" s="98"/>
      <c r="C20" s="99"/>
      <c r="D20" s="100"/>
      <c r="E20" s="47" t="s">
        <v>53</v>
      </c>
      <c r="F20" s="15" t="s">
        <v>50</v>
      </c>
      <c r="G20" s="15">
        <v>1</v>
      </c>
      <c r="H20" s="15"/>
      <c r="I20" s="115">
        <v>3100</v>
      </c>
    </row>
    <row r="21" s="85" customFormat="1" ht="12.4" spans="1:9">
      <c r="A21" s="97"/>
      <c r="B21" s="98"/>
      <c r="C21" s="99"/>
      <c r="D21" s="100"/>
      <c r="E21" s="47" t="s">
        <v>76</v>
      </c>
      <c r="F21" s="15" t="s">
        <v>50</v>
      </c>
      <c r="G21" s="15">
        <v>1</v>
      </c>
      <c r="H21" s="15"/>
      <c r="I21" s="115">
        <v>5500</v>
      </c>
    </row>
    <row r="22" s="85" customFormat="1" ht="22.5" spans="1:9">
      <c r="A22" s="97"/>
      <c r="B22" s="98"/>
      <c r="C22" s="99" t="s">
        <v>58</v>
      </c>
      <c r="D22" s="107" t="s">
        <v>59</v>
      </c>
      <c r="E22" s="106" t="s">
        <v>60</v>
      </c>
      <c r="F22" s="103" t="s">
        <v>50</v>
      </c>
      <c r="G22" s="103">
        <v>1</v>
      </c>
      <c r="H22" s="104">
        <v>3200</v>
      </c>
      <c r="I22" s="104">
        <v>3200</v>
      </c>
    </row>
    <row r="23" s="85" customFormat="1" ht="12.35" spans="1:9">
      <c r="A23" s="97"/>
      <c r="B23" s="98"/>
      <c r="C23" s="99"/>
      <c r="D23" s="107" t="s">
        <v>61</v>
      </c>
      <c r="E23" s="106" t="s">
        <v>62</v>
      </c>
      <c r="F23" s="103" t="s">
        <v>50</v>
      </c>
      <c r="G23" s="103">
        <v>1</v>
      </c>
      <c r="H23" s="104">
        <v>2000</v>
      </c>
      <c r="I23" s="104">
        <v>2000</v>
      </c>
    </row>
    <row r="24" s="85" customFormat="1" ht="12.35" spans="1:9">
      <c r="A24" s="97"/>
      <c r="B24" s="98"/>
      <c r="C24" s="99"/>
      <c r="D24" s="107" t="s">
        <v>63</v>
      </c>
      <c r="E24" s="106" t="s">
        <v>64</v>
      </c>
      <c r="F24" s="103" t="s">
        <v>50</v>
      </c>
      <c r="G24" s="103">
        <v>1</v>
      </c>
      <c r="H24" s="104">
        <v>2000</v>
      </c>
      <c r="I24" s="104">
        <v>2000</v>
      </c>
    </row>
    <row r="25" s="85" customFormat="1" ht="12.35" spans="1:9">
      <c r="A25" s="97"/>
      <c r="B25" s="98"/>
      <c r="C25" s="99"/>
      <c r="D25" s="107" t="s">
        <v>807</v>
      </c>
      <c r="E25" s="106" t="s">
        <v>808</v>
      </c>
      <c r="F25" s="103" t="s">
        <v>50</v>
      </c>
      <c r="G25" s="103">
        <v>1</v>
      </c>
      <c r="H25" s="104">
        <v>500</v>
      </c>
      <c r="I25" s="104">
        <v>500</v>
      </c>
    </row>
    <row r="26" s="85" customFormat="1" ht="13.85" spans="1:9">
      <c r="A26" s="78" t="s">
        <v>361</v>
      </c>
      <c r="B26" s="78"/>
      <c r="C26" s="78"/>
      <c r="D26" s="78"/>
      <c r="E26" s="78"/>
      <c r="F26" s="78"/>
      <c r="G26" s="78"/>
      <c r="H26" s="108"/>
      <c r="I26" s="113"/>
    </row>
    <row r="27" s="85" customFormat="1" ht="78.75" spans="1:9">
      <c r="A27" s="97">
        <v>2</v>
      </c>
      <c r="B27" s="98" t="s">
        <v>1044</v>
      </c>
      <c r="C27" s="99" t="s">
        <v>27</v>
      </c>
      <c r="D27" s="102" t="s">
        <v>903</v>
      </c>
      <c r="E27" s="102" t="s">
        <v>904</v>
      </c>
      <c r="F27" s="103" t="s">
        <v>50</v>
      </c>
      <c r="G27" s="103">
        <v>1</v>
      </c>
      <c r="H27" s="104">
        <v>9500</v>
      </c>
      <c r="I27" s="113">
        <v>9500</v>
      </c>
    </row>
    <row r="28" s="85" customFormat="1" ht="12.35" spans="1:9">
      <c r="A28" s="97"/>
      <c r="B28" s="98"/>
      <c r="C28" s="99"/>
      <c r="D28" s="102" t="s">
        <v>1045</v>
      </c>
      <c r="E28" s="102" t="s">
        <v>1046</v>
      </c>
      <c r="F28" s="103" t="s">
        <v>50</v>
      </c>
      <c r="G28" s="103">
        <v>1</v>
      </c>
      <c r="H28" s="104">
        <v>33500</v>
      </c>
      <c r="I28" s="113">
        <v>33500</v>
      </c>
    </row>
    <row r="29" s="85" customFormat="1" ht="12.35" spans="1:9">
      <c r="A29" s="97"/>
      <c r="B29" s="98"/>
      <c r="C29" s="99"/>
      <c r="D29" s="102" t="s">
        <v>1047</v>
      </c>
      <c r="E29" s="102" t="s">
        <v>1048</v>
      </c>
      <c r="F29" s="103" t="s">
        <v>50</v>
      </c>
      <c r="G29" s="103">
        <v>1</v>
      </c>
      <c r="H29" s="104">
        <v>8600</v>
      </c>
      <c r="I29" s="113">
        <v>8600</v>
      </c>
    </row>
    <row r="30" s="85" customFormat="1" ht="191.25" spans="1:9">
      <c r="A30" s="97"/>
      <c r="B30" s="98"/>
      <c r="C30" s="99"/>
      <c r="D30" s="102" t="s">
        <v>1049</v>
      </c>
      <c r="E30" s="102" t="s">
        <v>1050</v>
      </c>
      <c r="F30" s="103" t="s">
        <v>50</v>
      </c>
      <c r="G30" s="103">
        <v>1</v>
      </c>
      <c r="H30" s="104">
        <v>7800</v>
      </c>
      <c r="I30" s="113">
        <v>7800</v>
      </c>
    </row>
    <row r="31" s="85" customFormat="1" ht="22.5" spans="1:9">
      <c r="A31" s="97"/>
      <c r="B31" s="98"/>
      <c r="C31" s="99"/>
      <c r="D31" s="102" t="s">
        <v>1051</v>
      </c>
      <c r="E31" s="102" t="s">
        <v>1052</v>
      </c>
      <c r="F31" s="103" t="s">
        <v>50</v>
      </c>
      <c r="G31" s="103">
        <v>1</v>
      </c>
      <c r="H31" s="104">
        <v>8500</v>
      </c>
      <c r="I31" s="113">
        <v>8500</v>
      </c>
    </row>
    <row r="32" s="85" customFormat="1" ht="22.5" spans="1:9">
      <c r="A32" s="97"/>
      <c r="B32" s="98"/>
      <c r="C32" s="99"/>
      <c r="D32" s="102" t="s">
        <v>820</v>
      </c>
      <c r="E32" s="102" t="s">
        <v>805</v>
      </c>
      <c r="F32" s="103" t="s">
        <v>50</v>
      </c>
      <c r="G32" s="103">
        <v>1</v>
      </c>
      <c r="H32" s="104">
        <v>2000</v>
      </c>
      <c r="I32" s="113">
        <v>2000</v>
      </c>
    </row>
    <row r="33" s="85" customFormat="1" ht="90" spans="1:9">
      <c r="A33" s="97"/>
      <c r="B33" s="98"/>
      <c r="C33" s="99"/>
      <c r="D33" s="102" t="s">
        <v>307</v>
      </c>
      <c r="E33" s="102" t="s">
        <v>990</v>
      </c>
      <c r="F33" s="103" t="s">
        <v>50</v>
      </c>
      <c r="G33" s="103">
        <v>1</v>
      </c>
      <c r="H33" s="104">
        <v>500</v>
      </c>
      <c r="I33" s="113">
        <v>500</v>
      </c>
    </row>
    <row r="34" s="85" customFormat="1" ht="90" spans="1:9">
      <c r="A34" s="97"/>
      <c r="B34" s="98"/>
      <c r="C34" s="99"/>
      <c r="D34" s="102" t="s">
        <v>309</v>
      </c>
      <c r="E34" s="102" t="s">
        <v>991</v>
      </c>
      <c r="F34" s="103" t="s">
        <v>50</v>
      </c>
      <c r="G34" s="103">
        <v>1</v>
      </c>
      <c r="H34" s="104">
        <v>1200</v>
      </c>
      <c r="I34" s="113">
        <v>1200</v>
      </c>
    </row>
    <row r="35" s="85" customFormat="1" ht="24.75" spans="1:9">
      <c r="A35" s="97"/>
      <c r="B35" s="98"/>
      <c r="C35" s="99"/>
      <c r="D35" s="100" t="s">
        <v>1053</v>
      </c>
      <c r="E35" s="100" t="s">
        <v>1054</v>
      </c>
      <c r="F35" s="15" t="s">
        <v>50</v>
      </c>
      <c r="G35" s="15">
        <v>1</v>
      </c>
      <c r="H35" s="105">
        <v>6800</v>
      </c>
      <c r="I35" s="114">
        <v>6800</v>
      </c>
    </row>
    <row r="36" s="85" customFormat="1" ht="112.5" spans="1:9">
      <c r="A36" s="97"/>
      <c r="B36" s="98"/>
      <c r="C36" s="99"/>
      <c r="D36" s="102" t="s">
        <v>850</v>
      </c>
      <c r="E36" s="106" t="s">
        <v>1055</v>
      </c>
      <c r="F36" s="103" t="s">
        <v>50</v>
      </c>
      <c r="G36" s="103">
        <v>1</v>
      </c>
      <c r="H36" s="104">
        <v>32000</v>
      </c>
      <c r="I36" s="113">
        <v>32000</v>
      </c>
    </row>
    <row r="37" s="85" customFormat="1" ht="12.4" spans="1:9">
      <c r="A37" s="97"/>
      <c r="B37" s="98"/>
      <c r="C37" s="99" t="s">
        <v>47</v>
      </c>
      <c r="D37" s="100" t="s">
        <v>1056</v>
      </c>
      <c r="E37" s="47" t="s">
        <v>49</v>
      </c>
      <c r="F37" s="15" t="s">
        <v>50</v>
      </c>
      <c r="G37" s="15">
        <v>1</v>
      </c>
      <c r="H37" s="105"/>
      <c r="I37" s="114">
        <v>3500</v>
      </c>
    </row>
    <row r="38" s="85" customFormat="1" ht="12.4" spans="1:9">
      <c r="A38" s="97"/>
      <c r="B38" s="98"/>
      <c r="C38" s="99"/>
      <c r="D38" s="100"/>
      <c r="E38" s="47" t="s">
        <v>51</v>
      </c>
      <c r="F38" s="15" t="s">
        <v>50</v>
      </c>
      <c r="G38" s="15">
        <v>1</v>
      </c>
      <c r="H38" s="105"/>
      <c r="I38" s="114">
        <v>4500</v>
      </c>
    </row>
    <row r="39" s="85" customFormat="1" ht="12.4" spans="1:9">
      <c r="A39" s="97"/>
      <c r="B39" s="98"/>
      <c r="C39" s="99"/>
      <c r="D39" s="100"/>
      <c r="E39" s="47" t="s">
        <v>72</v>
      </c>
      <c r="F39" s="15" t="s">
        <v>50</v>
      </c>
      <c r="G39" s="15">
        <v>1</v>
      </c>
      <c r="H39" s="105"/>
      <c r="I39" s="114">
        <v>7800</v>
      </c>
    </row>
    <row r="40" s="85" customFormat="1" ht="12.4" spans="1:9">
      <c r="A40" s="97"/>
      <c r="B40" s="98"/>
      <c r="C40" s="99"/>
      <c r="D40" s="100"/>
      <c r="E40" s="47" t="s">
        <v>56</v>
      </c>
      <c r="F40" s="15" t="s">
        <v>50</v>
      </c>
      <c r="G40" s="15">
        <v>1</v>
      </c>
      <c r="H40" s="105"/>
      <c r="I40" s="114">
        <v>8600</v>
      </c>
    </row>
    <row r="41" s="85" customFormat="1" ht="12.4" spans="1:9">
      <c r="A41" s="97"/>
      <c r="B41" s="98"/>
      <c r="C41" s="99"/>
      <c r="D41" s="100"/>
      <c r="E41" s="47" t="s">
        <v>55</v>
      </c>
      <c r="F41" s="15" t="s">
        <v>50</v>
      </c>
      <c r="G41" s="15">
        <v>1</v>
      </c>
      <c r="H41" s="109"/>
      <c r="I41" s="116">
        <v>19800</v>
      </c>
    </row>
    <row r="42" s="85" customFormat="1" ht="12.4" spans="1:9">
      <c r="A42" s="97"/>
      <c r="B42" s="98"/>
      <c r="C42" s="99"/>
      <c r="D42" s="100"/>
      <c r="E42" s="47" t="s">
        <v>83</v>
      </c>
      <c r="F42" s="15" t="s">
        <v>50</v>
      </c>
      <c r="G42" s="15">
        <v>1</v>
      </c>
      <c r="H42" s="105"/>
      <c r="I42" s="114">
        <v>7100</v>
      </c>
    </row>
    <row r="43" s="85" customFormat="1" ht="12.4" spans="1:9">
      <c r="A43" s="97"/>
      <c r="B43" s="98"/>
      <c r="C43" s="99"/>
      <c r="D43" s="100"/>
      <c r="E43" s="47" t="s">
        <v>53</v>
      </c>
      <c r="F43" s="15" t="s">
        <v>50</v>
      </c>
      <c r="G43" s="15">
        <v>1</v>
      </c>
      <c r="H43" s="105"/>
      <c r="I43" s="114">
        <v>8000</v>
      </c>
    </row>
    <row r="44" s="85" customFormat="1" ht="12.4" spans="1:9">
      <c r="A44" s="97"/>
      <c r="B44" s="98"/>
      <c r="C44" s="99"/>
      <c r="D44" s="100"/>
      <c r="E44" s="47" t="s">
        <v>76</v>
      </c>
      <c r="F44" s="15" t="s">
        <v>50</v>
      </c>
      <c r="G44" s="15">
        <v>1</v>
      </c>
      <c r="H44" s="109"/>
      <c r="I44" s="116">
        <v>20000</v>
      </c>
    </row>
    <row r="45" s="85" customFormat="1" ht="22.5" spans="1:9">
      <c r="A45" s="97"/>
      <c r="B45" s="98"/>
      <c r="C45" s="99" t="s">
        <v>58</v>
      </c>
      <c r="D45" s="106" t="s">
        <v>59</v>
      </c>
      <c r="E45" s="106" t="s">
        <v>60</v>
      </c>
      <c r="F45" s="103" t="s">
        <v>50</v>
      </c>
      <c r="G45" s="103">
        <v>1</v>
      </c>
      <c r="H45" s="104">
        <v>4500</v>
      </c>
      <c r="I45" s="113">
        <v>4500</v>
      </c>
    </row>
    <row r="46" s="85" customFormat="1" ht="12.35" spans="1:9">
      <c r="A46" s="97"/>
      <c r="B46" s="98"/>
      <c r="C46" s="99"/>
      <c r="D46" s="106" t="s">
        <v>61</v>
      </c>
      <c r="E46" s="106" t="s">
        <v>62</v>
      </c>
      <c r="F46" s="103" t="s">
        <v>50</v>
      </c>
      <c r="G46" s="103">
        <v>1</v>
      </c>
      <c r="H46" s="104">
        <v>2000</v>
      </c>
      <c r="I46" s="113">
        <v>2000</v>
      </c>
    </row>
    <row r="47" s="85" customFormat="1" ht="12.35" spans="1:9">
      <c r="A47" s="97"/>
      <c r="B47" s="98"/>
      <c r="C47" s="99"/>
      <c r="D47" s="106" t="s">
        <v>63</v>
      </c>
      <c r="E47" s="106" t="s">
        <v>64</v>
      </c>
      <c r="F47" s="103" t="s">
        <v>50</v>
      </c>
      <c r="G47" s="103">
        <v>1</v>
      </c>
      <c r="H47" s="104">
        <v>2000</v>
      </c>
      <c r="I47" s="113">
        <v>2000</v>
      </c>
    </row>
    <row r="48" s="85" customFormat="1" ht="12.35" spans="1:9">
      <c r="A48" s="97"/>
      <c r="B48" s="98"/>
      <c r="C48" s="99"/>
      <c r="D48" s="106" t="s">
        <v>807</v>
      </c>
      <c r="E48" s="106" t="s">
        <v>808</v>
      </c>
      <c r="F48" s="103" t="s">
        <v>50</v>
      </c>
      <c r="G48" s="103">
        <v>1</v>
      </c>
      <c r="H48" s="104">
        <v>500</v>
      </c>
      <c r="I48" s="113">
        <v>500</v>
      </c>
    </row>
    <row r="49" s="85" customFormat="1" ht="12.35" spans="1:9">
      <c r="A49" s="78" t="s">
        <v>361</v>
      </c>
      <c r="B49" s="78"/>
      <c r="C49" s="78"/>
      <c r="D49" s="78"/>
      <c r="E49" s="78"/>
      <c r="F49" s="78"/>
      <c r="G49" s="78"/>
      <c r="H49" s="109"/>
      <c r="I49" s="113"/>
    </row>
    <row r="50" s="85" customFormat="1" ht="348.75" spans="1:9">
      <c r="A50" s="97">
        <v>3</v>
      </c>
      <c r="B50" s="98" t="s">
        <v>1057</v>
      </c>
      <c r="C50" s="99" t="s">
        <v>27</v>
      </c>
      <c r="D50" s="102" t="s">
        <v>1058</v>
      </c>
      <c r="E50" s="102" t="s">
        <v>1059</v>
      </c>
      <c r="F50" s="103" t="s">
        <v>50</v>
      </c>
      <c r="G50" s="103">
        <v>1</v>
      </c>
      <c r="H50" s="104">
        <v>11500</v>
      </c>
      <c r="I50" s="113">
        <v>11500</v>
      </c>
    </row>
    <row r="51" s="85" customFormat="1" ht="33.75" spans="1:9">
      <c r="A51" s="97"/>
      <c r="B51" s="98"/>
      <c r="C51" s="99"/>
      <c r="D51" s="102" t="s">
        <v>796</v>
      </c>
      <c r="E51" s="102" t="s">
        <v>797</v>
      </c>
      <c r="F51" s="103" t="s">
        <v>50</v>
      </c>
      <c r="G51" s="103">
        <v>1</v>
      </c>
      <c r="H51" s="104">
        <v>4500</v>
      </c>
      <c r="I51" s="113">
        <v>4500</v>
      </c>
    </row>
    <row r="52" s="85" customFormat="1" ht="24.75" spans="1:9">
      <c r="A52" s="97"/>
      <c r="B52" s="98"/>
      <c r="C52" s="99"/>
      <c r="D52" s="100" t="s">
        <v>168</v>
      </c>
      <c r="E52" s="100" t="s">
        <v>838</v>
      </c>
      <c r="F52" s="15" t="s">
        <v>50</v>
      </c>
      <c r="G52" s="15">
        <v>1</v>
      </c>
      <c r="H52" s="105">
        <v>200</v>
      </c>
      <c r="I52" s="114">
        <v>200</v>
      </c>
    </row>
    <row r="53" s="85" customFormat="1" ht="22.5" spans="1:9">
      <c r="A53" s="97"/>
      <c r="B53" s="98"/>
      <c r="C53" s="99"/>
      <c r="D53" s="102" t="s">
        <v>820</v>
      </c>
      <c r="E53" s="102" t="s">
        <v>805</v>
      </c>
      <c r="F53" s="103" t="s">
        <v>50</v>
      </c>
      <c r="G53" s="103">
        <v>1</v>
      </c>
      <c r="H53" s="104">
        <v>800</v>
      </c>
      <c r="I53" s="113">
        <v>800</v>
      </c>
    </row>
    <row r="54" s="85" customFormat="1" ht="112.5" spans="1:9">
      <c r="A54" s="97"/>
      <c r="B54" s="98"/>
      <c r="C54" s="99"/>
      <c r="D54" s="102" t="s">
        <v>802</v>
      </c>
      <c r="E54" s="106" t="s">
        <v>1060</v>
      </c>
      <c r="F54" s="103" t="s">
        <v>50</v>
      </c>
      <c r="G54" s="103">
        <v>1</v>
      </c>
      <c r="H54" s="104">
        <v>15000</v>
      </c>
      <c r="I54" s="113">
        <v>15000</v>
      </c>
    </row>
    <row r="55" s="85" customFormat="1" ht="12.4" spans="1:9">
      <c r="A55" s="97"/>
      <c r="B55" s="98"/>
      <c r="C55" s="99" t="s">
        <v>47</v>
      </c>
      <c r="D55" s="100" t="s">
        <v>1061</v>
      </c>
      <c r="E55" s="47" t="s">
        <v>1062</v>
      </c>
      <c r="F55" s="15" t="s">
        <v>50</v>
      </c>
      <c r="G55" s="15">
        <v>1</v>
      </c>
      <c r="H55" s="109"/>
      <c r="I55" s="116">
        <v>3500</v>
      </c>
    </row>
    <row r="56" s="85" customFormat="1" ht="22.5" spans="1:9">
      <c r="A56" s="97"/>
      <c r="B56" s="98"/>
      <c r="C56" s="99" t="s">
        <v>58</v>
      </c>
      <c r="D56" s="106" t="s">
        <v>59</v>
      </c>
      <c r="E56" s="106" t="s">
        <v>60</v>
      </c>
      <c r="F56" s="103" t="s">
        <v>50</v>
      </c>
      <c r="G56" s="103">
        <v>1</v>
      </c>
      <c r="H56" s="104">
        <v>3000</v>
      </c>
      <c r="I56" s="113">
        <v>3000</v>
      </c>
    </row>
    <row r="57" s="85" customFormat="1" ht="12.35" spans="1:9">
      <c r="A57" s="97"/>
      <c r="B57" s="98"/>
      <c r="C57" s="99"/>
      <c r="D57" s="106" t="s">
        <v>61</v>
      </c>
      <c r="E57" s="106" t="s">
        <v>62</v>
      </c>
      <c r="F57" s="103" t="s">
        <v>50</v>
      </c>
      <c r="G57" s="103">
        <v>1</v>
      </c>
      <c r="H57" s="104">
        <v>2000</v>
      </c>
      <c r="I57" s="113">
        <v>2000</v>
      </c>
    </row>
    <row r="58" s="85" customFormat="1" ht="12.35" spans="1:9">
      <c r="A58" s="97"/>
      <c r="B58" s="98"/>
      <c r="C58" s="99"/>
      <c r="D58" s="106" t="s">
        <v>63</v>
      </c>
      <c r="E58" s="106" t="s">
        <v>64</v>
      </c>
      <c r="F58" s="103" t="s">
        <v>50</v>
      </c>
      <c r="G58" s="103">
        <v>1</v>
      </c>
      <c r="H58" s="104">
        <v>1500</v>
      </c>
      <c r="I58" s="113">
        <v>1500</v>
      </c>
    </row>
    <row r="59" s="85" customFormat="1" ht="12.35" spans="1:9">
      <c r="A59" s="97"/>
      <c r="B59" s="98"/>
      <c r="C59" s="99"/>
      <c r="D59" s="106" t="s">
        <v>807</v>
      </c>
      <c r="E59" s="106" t="s">
        <v>808</v>
      </c>
      <c r="F59" s="103" t="s">
        <v>50</v>
      </c>
      <c r="G59" s="103">
        <v>1</v>
      </c>
      <c r="H59" s="104">
        <v>500</v>
      </c>
      <c r="I59" s="113">
        <v>500</v>
      </c>
    </row>
    <row r="60" s="85" customFormat="1" ht="12.35" spans="1:9">
      <c r="A60" s="78" t="s">
        <v>361</v>
      </c>
      <c r="B60" s="78"/>
      <c r="C60" s="78"/>
      <c r="D60" s="78"/>
      <c r="E60" s="78"/>
      <c r="F60" s="78"/>
      <c r="G60" s="78"/>
      <c r="H60" s="109"/>
      <c r="I60" s="113"/>
    </row>
    <row r="61" s="85" customFormat="1" ht="22.5" spans="1:9">
      <c r="A61" s="97">
        <v>4</v>
      </c>
      <c r="B61" s="98" t="s">
        <v>1063</v>
      </c>
      <c r="C61" s="99" t="s">
        <v>27</v>
      </c>
      <c r="D61" s="102" t="s">
        <v>1064</v>
      </c>
      <c r="E61" s="102" t="s">
        <v>1065</v>
      </c>
      <c r="F61" s="103" t="s">
        <v>50</v>
      </c>
      <c r="G61" s="103">
        <v>3</v>
      </c>
      <c r="H61" s="104">
        <v>2500</v>
      </c>
      <c r="I61" s="113">
        <v>7500</v>
      </c>
    </row>
    <row r="62" s="85" customFormat="1" ht="12.35" spans="1:9">
      <c r="A62" s="97"/>
      <c r="B62" s="98"/>
      <c r="C62" s="99"/>
      <c r="D62" s="102" t="s">
        <v>1066</v>
      </c>
      <c r="E62" s="102" t="s">
        <v>1067</v>
      </c>
      <c r="F62" s="103" t="s">
        <v>50</v>
      </c>
      <c r="G62" s="103">
        <v>1</v>
      </c>
      <c r="H62" s="104">
        <v>11500</v>
      </c>
      <c r="I62" s="113">
        <v>11500</v>
      </c>
    </row>
    <row r="63" s="85" customFormat="1" ht="12.35" spans="1:9">
      <c r="A63" s="97"/>
      <c r="B63" s="98"/>
      <c r="C63" s="99"/>
      <c r="D63" s="102" t="s">
        <v>1068</v>
      </c>
      <c r="E63" s="102" t="s">
        <v>1069</v>
      </c>
      <c r="F63" s="103" t="s">
        <v>50</v>
      </c>
      <c r="G63" s="103">
        <v>1</v>
      </c>
      <c r="H63" s="104">
        <v>9500</v>
      </c>
      <c r="I63" s="113">
        <v>9500</v>
      </c>
    </row>
    <row r="64" s="85" customFormat="1" ht="12.35" spans="1:9">
      <c r="A64" s="97"/>
      <c r="B64" s="98"/>
      <c r="C64" s="99"/>
      <c r="D64" s="102" t="s">
        <v>1070</v>
      </c>
      <c r="E64" s="102" t="s">
        <v>1071</v>
      </c>
      <c r="F64" s="103" t="s">
        <v>50</v>
      </c>
      <c r="G64" s="103">
        <v>1</v>
      </c>
      <c r="H64" s="104">
        <v>8500</v>
      </c>
      <c r="I64" s="113">
        <v>8500</v>
      </c>
    </row>
    <row r="65" s="85" customFormat="1" ht="22.5" spans="1:9">
      <c r="A65" s="97"/>
      <c r="B65" s="98"/>
      <c r="C65" s="99"/>
      <c r="D65" s="102" t="s">
        <v>278</v>
      </c>
      <c r="E65" s="102" t="s">
        <v>1072</v>
      </c>
      <c r="F65" s="103" t="s">
        <v>50</v>
      </c>
      <c r="G65" s="103">
        <v>3</v>
      </c>
      <c r="H65" s="104">
        <v>4200</v>
      </c>
      <c r="I65" s="113">
        <v>12600</v>
      </c>
    </row>
    <row r="66" s="85" customFormat="1" ht="24.75" spans="1:9">
      <c r="A66" s="97"/>
      <c r="B66" s="98"/>
      <c r="C66" s="99"/>
      <c r="D66" s="100" t="s">
        <v>168</v>
      </c>
      <c r="E66" s="100" t="s">
        <v>838</v>
      </c>
      <c r="F66" s="15" t="s">
        <v>50</v>
      </c>
      <c r="G66" s="15">
        <v>3</v>
      </c>
      <c r="H66" s="105">
        <v>750</v>
      </c>
      <c r="I66" s="114">
        <v>2250</v>
      </c>
    </row>
    <row r="67" s="85" customFormat="1" ht="22.5" spans="1:9">
      <c r="A67" s="97"/>
      <c r="B67" s="98"/>
      <c r="C67" s="99"/>
      <c r="D67" s="102" t="s">
        <v>820</v>
      </c>
      <c r="E67" s="102" t="s">
        <v>805</v>
      </c>
      <c r="F67" s="103" t="s">
        <v>50</v>
      </c>
      <c r="G67" s="103">
        <v>1</v>
      </c>
      <c r="H67" s="104">
        <v>1500</v>
      </c>
      <c r="I67" s="113">
        <v>1500</v>
      </c>
    </row>
    <row r="68" s="85" customFormat="1" ht="112.5" spans="1:9">
      <c r="A68" s="97"/>
      <c r="B68" s="98"/>
      <c r="C68" s="99"/>
      <c r="D68" s="102" t="s">
        <v>802</v>
      </c>
      <c r="E68" s="106" t="s">
        <v>1073</v>
      </c>
      <c r="F68" s="103" t="s">
        <v>50</v>
      </c>
      <c r="G68" s="103">
        <v>1</v>
      </c>
      <c r="H68" s="104">
        <v>20150</v>
      </c>
      <c r="I68" s="113">
        <v>20150</v>
      </c>
    </row>
    <row r="69" s="85" customFormat="1" ht="12.4" spans="1:9">
      <c r="A69" s="97"/>
      <c r="B69" s="98"/>
      <c r="C69" s="99" t="s">
        <v>47</v>
      </c>
      <c r="D69" s="100" t="s">
        <v>823</v>
      </c>
      <c r="E69" s="47" t="s">
        <v>1074</v>
      </c>
      <c r="F69" s="15" t="s">
        <v>50</v>
      </c>
      <c r="G69" s="15">
        <v>1</v>
      </c>
      <c r="H69" s="109"/>
      <c r="I69" s="116">
        <v>3500</v>
      </c>
    </row>
    <row r="70" s="85" customFormat="1" ht="22.5" spans="1:9">
      <c r="A70" s="97"/>
      <c r="B70" s="98"/>
      <c r="C70" s="99" t="s">
        <v>58</v>
      </c>
      <c r="D70" s="106" t="s">
        <v>59</v>
      </c>
      <c r="E70" s="106" t="s">
        <v>60</v>
      </c>
      <c r="F70" s="103" t="s">
        <v>50</v>
      </c>
      <c r="G70" s="103">
        <v>1</v>
      </c>
      <c r="H70" s="104">
        <v>3500</v>
      </c>
      <c r="I70" s="113">
        <v>3500</v>
      </c>
    </row>
    <row r="71" s="85" customFormat="1" ht="12.35" spans="1:9">
      <c r="A71" s="97"/>
      <c r="B71" s="98"/>
      <c r="C71" s="99"/>
      <c r="D71" s="106" t="s">
        <v>61</v>
      </c>
      <c r="E71" s="106" t="s">
        <v>62</v>
      </c>
      <c r="F71" s="103" t="s">
        <v>50</v>
      </c>
      <c r="G71" s="103">
        <v>1</v>
      </c>
      <c r="H71" s="104">
        <v>2000</v>
      </c>
      <c r="I71" s="113">
        <v>2000</v>
      </c>
    </row>
    <row r="72" s="85" customFormat="1" ht="12.35" spans="1:9">
      <c r="A72" s="97"/>
      <c r="B72" s="98"/>
      <c r="C72" s="99"/>
      <c r="D72" s="106" t="s">
        <v>63</v>
      </c>
      <c r="E72" s="106" t="s">
        <v>64</v>
      </c>
      <c r="F72" s="103" t="s">
        <v>50</v>
      </c>
      <c r="G72" s="103">
        <v>1</v>
      </c>
      <c r="H72" s="104">
        <v>2000</v>
      </c>
      <c r="I72" s="113">
        <v>2000</v>
      </c>
    </row>
    <row r="73" s="85" customFormat="1" ht="12.35" spans="1:9">
      <c r="A73" s="97"/>
      <c r="B73" s="98"/>
      <c r="C73" s="99"/>
      <c r="D73" s="106" t="s">
        <v>807</v>
      </c>
      <c r="E73" s="106" t="s">
        <v>808</v>
      </c>
      <c r="F73" s="103" t="s">
        <v>50</v>
      </c>
      <c r="G73" s="103">
        <v>1</v>
      </c>
      <c r="H73" s="104">
        <v>500</v>
      </c>
      <c r="I73" s="113">
        <v>500</v>
      </c>
    </row>
    <row r="74" s="85" customFormat="1" ht="12.35" spans="1:9">
      <c r="A74" s="78" t="s">
        <v>361</v>
      </c>
      <c r="B74" s="78"/>
      <c r="C74" s="78"/>
      <c r="D74" s="78"/>
      <c r="E74" s="78"/>
      <c r="F74" s="78"/>
      <c r="G74" s="78"/>
      <c r="H74" s="109"/>
      <c r="I74" s="113"/>
    </row>
    <row r="75" s="85" customFormat="1" ht="12.35" spans="1:9">
      <c r="A75" s="97">
        <v>5</v>
      </c>
      <c r="B75" s="98" t="s">
        <v>1075</v>
      </c>
      <c r="C75" s="99" t="s">
        <v>27</v>
      </c>
      <c r="D75" s="102" t="s">
        <v>1076</v>
      </c>
      <c r="E75" s="102" t="s">
        <v>1077</v>
      </c>
      <c r="F75" s="103" t="s">
        <v>50</v>
      </c>
      <c r="G75" s="103">
        <v>1</v>
      </c>
      <c r="H75" s="104">
        <v>1000</v>
      </c>
      <c r="I75" s="113">
        <v>1000</v>
      </c>
    </row>
    <row r="76" s="85" customFormat="1" ht="22.5" spans="1:9">
      <c r="A76" s="97"/>
      <c r="B76" s="98"/>
      <c r="C76" s="99"/>
      <c r="D76" s="102" t="s">
        <v>278</v>
      </c>
      <c r="E76" s="102" t="s">
        <v>1072</v>
      </c>
      <c r="F76" s="103" t="s">
        <v>50</v>
      </c>
      <c r="G76" s="103">
        <v>1</v>
      </c>
      <c r="H76" s="104">
        <v>4200</v>
      </c>
      <c r="I76" s="113">
        <v>4200</v>
      </c>
    </row>
    <row r="77" s="85" customFormat="1" ht="24.75" spans="1:9">
      <c r="A77" s="97"/>
      <c r="B77" s="98"/>
      <c r="C77" s="99"/>
      <c r="D77" s="100" t="s">
        <v>168</v>
      </c>
      <c r="E77" s="100" t="s">
        <v>838</v>
      </c>
      <c r="F77" s="15" t="s">
        <v>50</v>
      </c>
      <c r="G77" s="15">
        <v>1</v>
      </c>
      <c r="H77" s="105">
        <v>800</v>
      </c>
      <c r="I77" s="114">
        <v>800</v>
      </c>
    </row>
    <row r="78" s="85" customFormat="1" ht="22.5" spans="1:9">
      <c r="A78" s="97"/>
      <c r="B78" s="98"/>
      <c r="C78" s="99"/>
      <c r="D78" s="102" t="s">
        <v>820</v>
      </c>
      <c r="E78" s="102" t="s">
        <v>805</v>
      </c>
      <c r="F78" s="103" t="s">
        <v>50</v>
      </c>
      <c r="G78" s="103">
        <v>1</v>
      </c>
      <c r="H78" s="104">
        <v>1500</v>
      </c>
      <c r="I78" s="113">
        <v>1500</v>
      </c>
    </row>
    <row r="79" s="85" customFormat="1" ht="112.5" spans="1:9">
      <c r="A79" s="97"/>
      <c r="B79" s="98"/>
      <c r="C79" s="99"/>
      <c r="D79" s="102" t="s">
        <v>802</v>
      </c>
      <c r="E79" s="106" t="s">
        <v>979</v>
      </c>
      <c r="F79" s="103" t="s">
        <v>50</v>
      </c>
      <c r="G79" s="103">
        <v>1</v>
      </c>
      <c r="H79" s="104">
        <v>17200</v>
      </c>
      <c r="I79" s="113">
        <v>17200</v>
      </c>
    </row>
    <row r="80" s="85" customFormat="1" ht="12.4" spans="1:9">
      <c r="A80" s="97"/>
      <c r="B80" s="98"/>
      <c r="C80" s="99" t="s">
        <v>47</v>
      </c>
      <c r="D80" s="100" t="s">
        <v>823</v>
      </c>
      <c r="E80" s="47" t="s">
        <v>1074</v>
      </c>
      <c r="F80" s="15" t="s">
        <v>50</v>
      </c>
      <c r="G80" s="15">
        <v>1</v>
      </c>
      <c r="H80" s="109"/>
      <c r="I80" s="116">
        <v>3500</v>
      </c>
    </row>
    <row r="81" s="85" customFormat="1" ht="22.5" spans="1:9">
      <c r="A81" s="97"/>
      <c r="B81" s="98"/>
      <c r="C81" s="99" t="s">
        <v>58</v>
      </c>
      <c r="D81" s="106" t="s">
        <v>59</v>
      </c>
      <c r="E81" s="106" t="s">
        <v>60</v>
      </c>
      <c r="F81" s="103" t="s">
        <v>50</v>
      </c>
      <c r="G81" s="103">
        <v>1</v>
      </c>
      <c r="H81" s="104">
        <v>2000</v>
      </c>
      <c r="I81" s="113">
        <v>2000</v>
      </c>
    </row>
    <row r="82" s="85" customFormat="1" ht="12.35" spans="1:9">
      <c r="A82" s="97"/>
      <c r="B82" s="98"/>
      <c r="C82" s="99"/>
      <c r="D82" s="106" t="s">
        <v>61</v>
      </c>
      <c r="E82" s="106" t="s">
        <v>62</v>
      </c>
      <c r="F82" s="103" t="s">
        <v>50</v>
      </c>
      <c r="G82" s="103">
        <v>1</v>
      </c>
      <c r="H82" s="104">
        <v>500</v>
      </c>
      <c r="I82" s="113">
        <v>500</v>
      </c>
    </row>
    <row r="83" s="85" customFormat="1" ht="12.35" spans="1:9">
      <c r="A83" s="97"/>
      <c r="B83" s="98"/>
      <c r="C83" s="99"/>
      <c r="D83" s="106" t="s">
        <v>63</v>
      </c>
      <c r="E83" s="106" t="s">
        <v>64</v>
      </c>
      <c r="F83" s="103" t="s">
        <v>50</v>
      </c>
      <c r="G83" s="103">
        <v>1</v>
      </c>
      <c r="H83" s="104">
        <v>2000</v>
      </c>
      <c r="I83" s="113">
        <v>2000</v>
      </c>
    </row>
    <row r="84" s="85" customFormat="1" ht="12.35" spans="1:9">
      <c r="A84" s="97"/>
      <c r="B84" s="98"/>
      <c r="C84" s="99"/>
      <c r="D84" s="106" t="s">
        <v>807</v>
      </c>
      <c r="E84" s="106" t="s">
        <v>808</v>
      </c>
      <c r="F84" s="103" t="s">
        <v>50</v>
      </c>
      <c r="G84" s="103">
        <v>1</v>
      </c>
      <c r="H84" s="104">
        <v>500</v>
      </c>
      <c r="I84" s="113">
        <v>500</v>
      </c>
    </row>
    <row r="85" s="85" customFormat="1" ht="12.35" spans="1:9">
      <c r="A85" s="78" t="s">
        <v>361</v>
      </c>
      <c r="B85" s="78"/>
      <c r="C85" s="78"/>
      <c r="D85" s="78"/>
      <c r="E85" s="78"/>
      <c r="F85" s="78"/>
      <c r="G85" s="78"/>
      <c r="H85" s="109"/>
      <c r="I85" s="113"/>
    </row>
    <row r="86" s="85" customFormat="1" ht="12.35" spans="1:9">
      <c r="A86" s="97">
        <v>6</v>
      </c>
      <c r="B86" s="98" t="s">
        <v>1078</v>
      </c>
      <c r="C86" s="99" t="s">
        <v>27</v>
      </c>
      <c r="D86" s="102" t="s">
        <v>798</v>
      </c>
      <c r="E86" s="102" t="s">
        <v>799</v>
      </c>
      <c r="F86" s="103" t="s">
        <v>50</v>
      </c>
      <c r="G86" s="103">
        <v>1</v>
      </c>
      <c r="H86" s="104">
        <v>3500</v>
      </c>
      <c r="I86" s="113">
        <v>3500</v>
      </c>
    </row>
    <row r="87" s="85" customFormat="1" ht="22.5" spans="1:9">
      <c r="A87" s="97"/>
      <c r="B87" s="98"/>
      <c r="C87" s="99"/>
      <c r="D87" s="102" t="s">
        <v>1079</v>
      </c>
      <c r="E87" s="102" t="s">
        <v>1080</v>
      </c>
      <c r="F87" s="103" t="s">
        <v>50</v>
      </c>
      <c r="G87" s="103">
        <v>1</v>
      </c>
      <c r="H87" s="104">
        <v>11500</v>
      </c>
      <c r="I87" s="113">
        <v>11500</v>
      </c>
    </row>
    <row r="88" s="85" customFormat="1" ht="22.5" spans="1:9">
      <c r="A88" s="97"/>
      <c r="B88" s="98"/>
      <c r="C88" s="99"/>
      <c r="D88" s="102" t="s">
        <v>1081</v>
      </c>
      <c r="E88" s="102" t="s">
        <v>1082</v>
      </c>
      <c r="F88" s="103" t="s">
        <v>50</v>
      </c>
      <c r="G88" s="103">
        <v>1</v>
      </c>
      <c r="H88" s="104">
        <v>11500</v>
      </c>
      <c r="I88" s="113">
        <v>11500</v>
      </c>
    </row>
    <row r="89" s="85" customFormat="1" ht="22.5" spans="1:9">
      <c r="A89" s="97"/>
      <c r="B89" s="98"/>
      <c r="C89" s="99"/>
      <c r="D89" s="102" t="s">
        <v>1083</v>
      </c>
      <c r="E89" s="102" t="s">
        <v>1084</v>
      </c>
      <c r="F89" s="103" t="s">
        <v>50</v>
      </c>
      <c r="G89" s="103">
        <v>1</v>
      </c>
      <c r="H89" s="104">
        <v>11500</v>
      </c>
      <c r="I89" s="113">
        <v>11500</v>
      </c>
    </row>
    <row r="90" s="85" customFormat="1" ht="22.5" spans="1:9">
      <c r="A90" s="97"/>
      <c r="B90" s="98"/>
      <c r="C90" s="99"/>
      <c r="D90" s="102" t="s">
        <v>1085</v>
      </c>
      <c r="E90" s="102" t="s">
        <v>1086</v>
      </c>
      <c r="F90" s="103" t="s">
        <v>50</v>
      </c>
      <c r="G90" s="103">
        <v>1</v>
      </c>
      <c r="H90" s="104">
        <v>11500</v>
      </c>
      <c r="I90" s="113">
        <v>11500</v>
      </c>
    </row>
    <row r="91" s="85" customFormat="1" ht="22.5" spans="1:9">
      <c r="A91" s="97"/>
      <c r="B91" s="98"/>
      <c r="C91" s="99"/>
      <c r="D91" s="102" t="s">
        <v>1087</v>
      </c>
      <c r="E91" s="102" t="s">
        <v>1088</v>
      </c>
      <c r="F91" s="103" t="s">
        <v>50</v>
      </c>
      <c r="G91" s="103">
        <v>1</v>
      </c>
      <c r="H91" s="104">
        <v>11500</v>
      </c>
      <c r="I91" s="113">
        <v>11500</v>
      </c>
    </row>
    <row r="92" s="85" customFormat="1" ht="22.5" spans="1:9">
      <c r="A92" s="97"/>
      <c r="B92" s="98"/>
      <c r="C92" s="99"/>
      <c r="D92" s="102" t="s">
        <v>278</v>
      </c>
      <c r="E92" s="102" t="s">
        <v>1089</v>
      </c>
      <c r="F92" s="103" t="s">
        <v>50</v>
      </c>
      <c r="G92" s="103">
        <v>5</v>
      </c>
      <c r="H92" s="104">
        <v>2500</v>
      </c>
      <c r="I92" s="113">
        <v>12500</v>
      </c>
    </row>
    <row r="93" s="85" customFormat="1" ht="24.75" spans="1:9">
      <c r="A93" s="97"/>
      <c r="B93" s="98"/>
      <c r="C93" s="99"/>
      <c r="D93" s="100" t="s">
        <v>1053</v>
      </c>
      <c r="E93" s="100" t="s">
        <v>1054</v>
      </c>
      <c r="F93" s="15" t="s">
        <v>50</v>
      </c>
      <c r="G93" s="15">
        <v>1</v>
      </c>
      <c r="H93" s="105">
        <v>2000</v>
      </c>
      <c r="I93" s="114">
        <v>2000</v>
      </c>
    </row>
    <row r="94" s="85" customFormat="1" ht="22.5" spans="1:9">
      <c r="A94" s="97"/>
      <c r="B94" s="98"/>
      <c r="C94" s="99"/>
      <c r="D94" s="102" t="s">
        <v>820</v>
      </c>
      <c r="E94" s="102" t="s">
        <v>805</v>
      </c>
      <c r="F94" s="103" t="s">
        <v>36</v>
      </c>
      <c r="G94" s="103">
        <v>1</v>
      </c>
      <c r="H94" s="104">
        <v>2000</v>
      </c>
      <c r="I94" s="113">
        <v>2000</v>
      </c>
    </row>
    <row r="95" s="85" customFormat="1" ht="112.5" spans="1:9">
      <c r="A95" s="97"/>
      <c r="B95" s="98"/>
      <c r="C95" s="99"/>
      <c r="D95" s="102" t="s">
        <v>850</v>
      </c>
      <c r="E95" s="106" t="s">
        <v>1090</v>
      </c>
      <c r="F95" s="103" t="s">
        <v>50</v>
      </c>
      <c r="G95" s="103">
        <v>1</v>
      </c>
      <c r="H95" s="104">
        <v>35000</v>
      </c>
      <c r="I95" s="113">
        <v>35000</v>
      </c>
    </row>
    <row r="96" s="85" customFormat="1" ht="12.4" spans="1:9">
      <c r="A96" s="97"/>
      <c r="B96" s="98"/>
      <c r="C96" s="99" t="s">
        <v>47</v>
      </c>
      <c r="D96" s="100" t="s">
        <v>823</v>
      </c>
      <c r="E96" s="47" t="s">
        <v>1074</v>
      </c>
      <c r="F96" s="15" t="s">
        <v>50</v>
      </c>
      <c r="G96" s="15">
        <v>1</v>
      </c>
      <c r="H96" s="109"/>
      <c r="I96" s="116">
        <v>3500</v>
      </c>
    </row>
    <row r="97" s="85" customFormat="1" ht="24.75" spans="1:9">
      <c r="A97" s="97"/>
      <c r="B97" s="98"/>
      <c r="C97" s="99" t="s">
        <v>58</v>
      </c>
      <c r="D97" s="47" t="s">
        <v>59</v>
      </c>
      <c r="E97" s="47" t="s">
        <v>60</v>
      </c>
      <c r="F97" s="15" t="s">
        <v>50</v>
      </c>
      <c r="G97" s="15">
        <v>1</v>
      </c>
      <c r="H97" s="101">
        <v>5500</v>
      </c>
      <c r="I97" s="113">
        <v>5500</v>
      </c>
    </row>
    <row r="98" s="85" customFormat="1" ht="15.75" spans="1:9">
      <c r="A98" s="97"/>
      <c r="B98" s="98"/>
      <c r="C98" s="99"/>
      <c r="D98" s="47" t="s">
        <v>61</v>
      </c>
      <c r="E98" s="47" t="s">
        <v>62</v>
      </c>
      <c r="F98" s="15" t="s">
        <v>50</v>
      </c>
      <c r="G98" s="15">
        <v>1</v>
      </c>
      <c r="H98" s="101">
        <v>1500</v>
      </c>
      <c r="I98" s="113">
        <v>1500</v>
      </c>
    </row>
    <row r="99" s="85" customFormat="1" ht="15.75" spans="1:9">
      <c r="A99" s="97"/>
      <c r="B99" s="98"/>
      <c r="C99" s="99"/>
      <c r="D99" s="47" t="s">
        <v>63</v>
      </c>
      <c r="E99" s="47" t="s">
        <v>64</v>
      </c>
      <c r="F99" s="15" t="s">
        <v>50</v>
      </c>
      <c r="G99" s="15">
        <v>1</v>
      </c>
      <c r="H99" s="101">
        <v>2500</v>
      </c>
      <c r="I99" s="113">
        <v>2500</v>
      </c>
    </row>
    <row r="100" s="85" customFormat="1" ht="15.75" spans="1:9">
      <c r="A100" s="97"/>
      <c r="B100" s="98"/>
      <c r="C100" s="99"/>
      <c r="D100" s="47" t="s">
        <v>1091</v>
      </c>
      <c r="E100" s="47"/>
      <c r="F100" s="15" t="s">
        <v>50</v>
      </c>
      <c r="G100" s="15">
        <v>1</v>
      </c>
      <c r="H100" s="101">
        <v>0</v>
      </c>
      <c r="I100" s="113">
        <v>0</v>
      </c>
    </row>
    <row r="101" s="85" customFormat="1" ht="12.4" spans="1:9">
      <c r="A101" s="97"/>
      <c r="B101" s="98"/>
      <c r="C101" s="99"/>
      <c r="D101" s="47" t="s">
        <v>1092</v>
      </c>
      <c r="E101" s="47"/>
      <c r="F101" s="15" t="s">
        <v>50</v>
      </c>
      <c r="G101" s="15">
        <v>1</v>
      </c>
      <c r="H101" s="105">
        <v>0</v>
      </c>
      <c r="I101" s="114">
        <v>0</v>
      </c>
    </row>
    <row r="102" s="85" customFormat="1" ht="12.4" spans="1:9">
      <c r="A102" s="97"/>
      <c r="B102" s="98"/>
      <c r="C102" s="99"/>
      <c r="D102" s="47" t="s">
        <v>1093</v>
      </c>
      <c r="E102" s="47"/>
      <c r="F102" s="15" t="s">
        <v>50</v>
      </c>
      <c r="G102" s="15">
        <v>1</v>
      </c>
      <c r="H102" s="105">
        <v>0</v>
      </c>
      <c r="I102" s="114">
        <v>0</v>
      </c>
    </row>
    <row r="103" s="85" customFormat="1" ht="12.4" spans="1:9">
      <c r="A103" s="97"/>
      <c r="B103" s="98"/>
      <c r="C103" s="99"/>
      <c r="D103" s="47" t="s">
        <v>807</v>
      </c>
      <c r="E103" s="47" t="s">
        <v>808</v>
      </c>
      <c r="F103" s="15" t="s">
        <v>50</v>
      </c>
      <c r="G103" s="15">
        <v>1</v>
      </c>
      <c r="H103" s="109"/>
      <c r="I103" s="114">
        <v>500</v>
      </c>
    </row>
    <row r="104" s="85" customFormat="1" ht="12.35" spans="1:9">
      <c r="A104" s="78" t="s">
        <v>361</v>
      </c>
      <c r="B104" s="78"/>
      <c r="C104" s="78"/>
      <c r="D104" s="78"/>
      <c r="E104" s="78"/>
      <c r="F104" s="78"/>
      <c r="G104" s="78"/>
      <c r="H104" s="109"/>
      <c r="I104" s="113"/>
    </row>
    <row r="105" s="85" customFormat="1" ht="111.4" spans="1:9">
      <c r="A105" s="97">
        <v>7</v>
      </c>
      <c r="B105" s="98" t="s">
        <v>1094</v>
      </c>
      <c r="C105" s="99" t="s">
        <v>27</v>
      </c>
      <c r="D105" s="100" t="s">
        <v>1095</v>
      </c>
      <c r="E105" s="100" t="s">
        <v>1096</v>
      </c>
      <c r="F105" s="15" t="s">
        <v>50</v>
      </c>
      <c r="G105" s="15">
        <v>1</v>
      </c>
      <c r="H105" s="101">
        <v>16500</v>
      </c>
      <c r="I105" s="113">
        <v>16500</v>
      </c>
    </row>
    <row r="106" s="85" customFormat="1" ht="24.75" spans="1:9">
      <c r="A106" s="97"/>
      <c r="B106" s="98"/>
      <c r="C106" s="99"/>
      <c r="D106" s="100" t="s">
        <v>1097</v>
      </c>
      <c r="E106" s="100" t="s">
        <v>1098</v>
      </c>
      <c r="F106" s="15" t="s">
        <v>50</v>
      </c>
      <c r="G106" s="15">
        <v>1</v>
      </c>
      <c r="H106" s="101">
        <v>22500</v>
      </c>
      <c r="I106" s="113">
        <v>22500</v>
      </c>
    </row>
    <row r="107" s="85" customFormat="1" ht="24.75" spans="1:9">
      <c r="A107" s="97"/>
      <c r="B107" s="98"/>
      <c r="C107" s="99"/>
      <c r="D107" s="100" t="s">
        <v>1099</v>
      </c>
      <c r="E107" s="100" t="s">
        <v>1100</v>
      </c>
      <c r="F107" s="15" t="s">
        <v>50</v>
      </c>
      <c r="G107" s="15">
        <v>1</v>
      </c>
      <c r="H107" s="101">
        <v>36000</v>
      </c>
      <c r="I107" s="113">
        <v>36000</v>
      </c>
    </row>
    <row r="108" s="85" customFormat="1" ht="37.15" spans="1:9">
      <c r="A108" s="97"/>
      <c r="B108" s="98"/>
      <c r="C108" s="99"/>
      <c r="D108" s="100" t="s">
        <v>1101</v>
      </c>
      <c r="E108" s="100" t="s">
        <v>1102</v>
      </c>
      <c r="F108" s="15" t="s">
        <v>50</v>
      </c>
      <c r="G108" s="15">
        <v>1</v>
      </c>
      <c r="H108" s="105">
        <v>11500</v>
      </c>
      <c r="I108" s="114">
        <v>11500</v>
      </c>
    </row>
    <row r="109" s="85" customFormat="1" ht="24.75" spans="1:9">
      <c r="A109" s="97"/>
      <c r="B109" s="98"/>
      <c r="C109" s="99"/>
      <c r="D109" s="100" t="s">
        <v>168</v>
      </c>
      <c r="E109" s="100" t="s">
        <v>838</v>
      </c>
      <c r="F109" s="15" t="s">
        <v>592</v>
      </c>
      <c r="G109" s="15">
        <v>1</v>
      </c>
      <c r="H109" s="105">
        <v>200</v>
      </c>
      <c r="I109" s="114">
        <v>200</v>
      </c>
    </row>
    <row r="110" s="85" customFormat="1" ht="24.75" spans="1:9">
      <c r="A110" s="97"/>
      <c r="B110" s="98"/>
      <c r="C110" s="99"/>
      <c r="D110" s="100" t="s">
        <v>820</v>
      </c>
      <c r="E110" s="100" t="s">
        <v>805</v>
      </c>
      <c r="F110" s="15" t="s">
        <v>36</v>
      </c>
      <c r="G110" s="15">
        <v>1</v>
      </c>
      <c r="H110" s="101">
        <v>1000</v>
      </c>
      <c r="I110" s="113">
        <v>1000</v>
      </c>
    </row>
    <row r="111" s="85" customFormat="1" ht="12.4" spans="1:9">
      <c r="A111" s="97"/>
      <c r="B111" s="98"/>
      <c r="C111" s="99" t="s">
        <v>47</v>
      </c>
      <c r="D111" s="100" t="s">
        <v>823</v>
      </c>
      <c r="E111" s="47" t="s">
        <v>1074</v>
      </c>
      <c r="F111" s="15" t="s">
        <v>50</v>
      </c>
      <c r="G111" s="15">
        <v>1</v>
      </c>
      <c r="H111" s="109"/>
      <c r="I111" s="116">
        <v>3500</v>
      </c>
    </row>
    <row r="112" s="85" customFormat="1" ht="24.75" spans="1:9">
      <c r="A112" s="97"/>
      <c r="B112" s="98"/>
      <c r="C112" s="99" t="s">
        <v>58</v>
      </c>
      <c r="D112" s="47" t="s">
        <v>59</v>
      </c>
      <c r="E112" s="47" t="s">
        <v>60</v>
      </c>
      <c r="F112" s="15" t="s">
        <v>50</v>
      </c>
      <c r="G112" s="15">
        <v>1</v>
      </c>
      <c r="H112" s="101">
        <v>5500</v>
      </c>
      <c r="I112" s="113">
        <v>5500</v>
      </c>
    </row>
    <row r="113" s="85" customFormat="1" ht="15.75" spans="1:9">
      <c r="A113" s="97"/>
      <c r="B113" s="98"/>
      <c r="C113" s="99"/>
      <c r="D113" s="47" t="s">
        <v>61</v>
      </c>
      <c r="E113" s="47" t="s">
        <v>62</v>
      </c>
      <c r="F113" s="15" t="s">
        <v>50</v>
      </c>
      <c r="G113" s="15">
        <v>1</v>
      </c>
      <c r="H113" s="101">
        <v>2000</v>
      </c>
      <c r="I113" s="113">
        <v>2000</v>
      </c>
    </row>
    <row r="114" s="85" customFormat="1" ht="15.75" spans="1:9">
      <c r="A114" s="97"/>
      <c r="B114" s="98"/>
      <c r="C114" s="99"/>
      <c r="D114" s="47" t="s">
        <v>63</v>
      </c>
      <c r="E114" s="47" t="s">
        <v>64</v>
      </c>
      <c r="F114" s="15" t="s">
        <v>50</v>
      </c>
      <c r="G114" s="15">
        <v>1</v>
      </c>
      <c r="H114" s="101">
        <v>2000</v>
      </c>
      <c r="I114" s="113">
        <v>2000</v>
      </c>
    </row>
    <row r="115" s="85" customFormat="1" ht="15.75" spans="1:9">
      <c r="A115" s="97"/>
      <c r="B115" s="98"/>
      <c r="C115" s="99"/>
      <c r="D115" s="47" t="s">
        <v>807</v>
      </c>
      <c r="E115" s="47" t="s">
        <v>808</v>
      </c>
      <c r="F115" s="15" t="s">
        <v>50</v>
      </c>
      <c r="G115" s="15">
        <v>1</v>
      </c>
      <c r="H115" s="101">
        <v>500</v>
      </c>
      <c r="I115" s="113">
        <v>500</v>
      </c>
    </row>
    <row r="116" s="85" customFormat="1" ht="12.35" spans="1:9">
      <c r="A116" s="78" t="s">
        <v>361</v>
      </c>
      <c r="B116" s="78"/>
      <c r="C116" s="78"/>
      <c r="D116" s="78"/>
      <c r="E116" s="78"/>
      <c r="F116" s="78"/>
      <c r="G116" s="78"/>
      <c r="H116" s="109"/>
      <c r="I116" s="113"/>
    </row>
    <row r="117" s="85" customFormat="1" ht="24.75" spans="1:9">
      <c r="A117" s="97">
        <v>8</v>
      </c>
      <c r="B117" s="98" t="s">
        <v>1103</v>
      </c>
      <c r="C117" s="99" t="s">
        <v>27</v>
      </c>
      <c r="D117" s="100" t="s">
        <v>1104</v>
      </c>
      <c r="E117" s="100" t="s">
        <v>1105</v>
      </c>
      <c r="F117" s="15" t="s">
        <v>50</v>
      </c>
      <c r="G117" s="15">
        <v>1</v>
      </c>
      <c r="H117" s="101">
        <v>13500</v>
      </c>
      <c r="I117" s="113">
        <v>13500</v>
      </c>
    </row>
    <row r="118" s="85" customFormat="1" ht="24.75" spans="1:9">
      <c r="A118" s="97"/>
      <c r="B118" s="98"/>
      <c r="C118" s="99"/>
      <c r="D118" s="100" t="s">
        <v>1106</v>
      </c>
      <c r="E118" s="100" t="s">
        <v>1105</v>
      </c>
      <c r="F118" s="15" t="s">
        <v>50</v>
      </c>
      <c r="G118" s="15">
        <v>1</v>
      </c>
      <c r="H118" s="101">
        <v>20000</v>
      </c>
      <c r="I118" s="113">
        <v>20000</v>
      </c>
    </row>
    <row r="119" s="85" customFormat="1" ht="24.75" spans="1:9">
      <c r="A119" s="97"/>
      <c r="B119" s="98"/>
      <c r="C119" s="99"/>
      <c r="D119" s="100" t="s">
        <v>1107</v>
      </c>
      <c r="E119" s="100" t="s">
        <v>1105</v>
      </c>
      <c r="F119" s="15" t="s">
        <v>50</v>
      </c>
      <c r="G119" s="15">
        <v>1</v>
      </c>
      <c r="H119" s="101">
        <v>15500</v>
      </c>
      <c r="I119" s="113">
        <v>15500</v>
      </c>
    </row>
    <row r="120" s="85" customFormat="1" ht="24.75" spans="1:9">
      <c r="A120" s="97"/>
      <c r="B120" s="98"/>
      <c r="C120" s="99"/>
      <c r="D120" s="100" t="s">
        <v>1108</v>
      </c>
      <c r="E120" s="100" t="s">
        <v>1105</v>
      </c>
      <c r="F120" s="15" t="s">
        <v>50</v>
      </c>
      <c r="G120" s="15">
        <v>1</v>
      </c>
      <c r="H120" s="101">
        <v>40500</v>
      </c>
      <c r="I120" s="113">
        <v>40500</v>
      </c>
    </row>
    <row r="121" s="85" customFormat="1" ht="24.75" spans="1:9">
      <c r="A121" s="97"/>
      <c r="B121" s="98"/>
      <c r="C121" s="99"/>
      <c r="D121" s="100" t="s">
        <v>1109</v>
      </c>
      <c r="E121" s="100" t="s">
        <v>1105</v>
      </c>
      <c r="F121" s="15" t="s">
        <v>50</v>
      </c>
      <c r="G121" s="15">
        <v>1</v>
      </c>
      <c r="H121" s="101">
        <v>30500</v>
      </c>
      <c r="I121" s="113">
        <v>30500</v>
      </c>
    </row>
    <row r="122" s="85" customFormat="1" ht="24.75" spans="1:9">
      <c r="A122" s="97"/>
      <c r="B122" s="98"/>
      <c r="C122" s="99"/>
      <c r="D122" s="100" t="s">
        <v>1110</v>
      </c>
      <c r="E122" s="100" t="s">
        <v>1105</v>
      </c>
      <c r="F122" s="15" t="s">
        <v>50</v>
      </c>
      <c r="G122" s="15">
        <v>1</v>
      </c>
      <c r="H122" s="101">
        <v>12500</v>
      </c>
      <c r="I122" s="113">
        <v>12500</v>
      </c>
    </row>
    <row r="123" s="85" customFormat="1" ht="24.75" spans="1:9">
      <c r="A123" s="97"/>
      <c r="B123" s="98"/>
      <c r="C123" s="99"/>
      <c r="D123" s="100" t="s">
        <v>1111</v>
      </c>
      <c r="E123" s="100" t="s">
        <v>1105</v>
      </c>
      <c r="F123" s="15" t="s">
        <v>50</v>
      </c>
      <c r="G123" s="15">
        <v>1</v>
      </c>
      <c r="H123" s="101">
        <v>20500</v>
      </c>
      <c r="I123" s="113">
        <v>20500</v>
      </c>
    </row>
    <row r="124" s="85" customFormat="1" ht="24.75" spans="1:9">
      <c r="A124" s="97"/>
      <c r="B124" s="98"/>
      <c r="C124" s="99"/>
      <c r="D124" s="100" t="s">
        <v>1112</v>
      </c>
      <c r="E124" s="100" t="s">
        <v>1105</v>
      </c>
      <c r="F124" s="15" t="s">
        <v>50</v>
      </c>
      <c r="G124" s="15">
        <v>1</v>
      </c>
      <c r="H124" s="101">
        <v>8500</v>
      </c>
      <c r="I124" s="113">
        <v>8500</v>
      </c>
    </row>
    <row r="125" s="85" customFormat="1" ht="24.75" spans="1:9">
      <c r="A125" s="97"/>
      <c r="B125" s="98"/>
      <c r="C125" s="99"/>
      <c r="D125" s="100" t="s">
        <v>1113</v>
      </c>
      <c r="E125" s="100" t="s">
        <v>1114</v>
      </c>
      <c r="F125" s="15" t="s">
        <v>50</v>
      </c>
      <c r="G125" s="15">
        <v>1</v>
      </c>
      <c r="H125" s="101">
        <v>20500</v>
      </c>
      <c r="I125" s="113">
        <v>20500</v>
      </c>
    </row>
    <row r="126" s="85" customFormat="1" ht="24.75" spans="1:9">
      <c r="A126" s="97"/>
      <c r="B126" s="98"/>
      <c r="C126" s="99"/>
      <c r="D126" s="100" t="s">
        <v>1115</v>
      </c>
      <c r="E126" s="100" t="s">
        <v>1114</v>
      </c>
      <c r="F126" s="15" t="s">
        <v>50</v>
      </c>
      <c r="G126" s="15">
        <v>1</v>
      </c>
      <c r="H126" s="101">
        <v>10500</v>
      </c>
      <c r="I126" s="113">
        <v>10500</v>
      </c>
    </row>
    <row r="127" s="85" customFormat="1" ht="24.75" spans="1:9">
      <c r="A127" s="97"/>
      <c r="B127" s="98"/>
      <c r="C127" s="99"/>
      <c r="D127" s="100" t="s">
        <v>1116</v>
      </c>
      <c r="E127" s="100" t="s">
        <v>1105</v>
      </c>
      <c r="F127" s="15" t="s">
        <v>50</v>
      </c>
      <c r="G127" s="15">
        <v>1</v>
      </c>
      <c r="H127" s="101">
        <v>8500</v>
      </c>
      <c r="I127" s="113">
        <v>8500</v>
      </c>
    </row>
    <row r="128" s="85" customFormat="1" ht="24.75" spans="1:9">
      <c r="A128" s="97"/>
      <c r="B128" s="98"/>
      <c r="C128" s="99"/>
      <c r="D128" s="100" t="s">
        <v>1117</v>
      </c>
      <c r="E128" s="100" t="s">
        <v>1105</v>
      </c>
      <c r="F128" s="15" t="s">
        <v>50</v>
      </c>
      <c r="G128" s="15">
        <v>1</v>
      </c>
      <c r="H128" s="101">
        <v>15000</v>
      </c>
      <c r="I128" s="113">
        <v>15000</v>
      </c>
    </row>
    <row r="129" s="85" customFormat="1" ht="24.75" spans="1:9">
      <c r="A129" s="97"/>
      <c r="B129" s="98"/>
      <c r="C129" s="99"/>
      <c r="D129" s="100" t="s">
        <v>1118</v>
      </c>
      <c r="E129" s="100" t="s">
        <v>1105</v>
      </c>
      <c r="F129" s="15" t="s">
        <v>50</v>
      </c>
      <c r="G129" s="15">
        <v>1</v>
      </c>
      <c r="H129" s="101">
        <v>11500</v>
      </c>
      <c r="I129" s="113">
        <v>11500</v>
      </c>
    </row>
    <row r="130" s="85" customFormat="1" ht="24.75" spans="1:9">
      <c r="A130" s="97"/>
      <c r="B130" s="98"/>
      <c r="C130" s="99"/>
      <c r="D130" s="100" t="s">
        <v>1119</v>
      </c>
      <c r="E130" s="100" t="s">
        <v>1120</v>
      </c>
      <c r="F130" s="15" t="s">
        <v>50</v>
      </c>
      <c r="G130" s="15">
        <v>1</v>
      </c>
      <c r="H130" s="101">
        <v>11000</v>
      </c>
      <c r="I130" s="113">
        <v>11000</v>
      </c>
    </row>
    <row r="131" s="85" customFormat="1" ht="24.75" spans="1:9">
      <c r="A131" s="97"/>
      <c r="B131" s="98"/>
      <c r="C131" s="99"/>
      <c r="D131" s="100" t="s">
        <v>1121</v>
      </c>
      <c r="E131" s="100" t="s">
        <v>1122</v>
      </c>
      <c r="F131" s="15" t="s">
        <v>50</v>
      </c>
      <c r="G131" s="15">
        <v>1</v>
      </c>
      <c r="H131" s="105">
        <v>17900</v>
      </c>
      <c r="I131" s="114">
        <v>17900</v>
      </c>
    </row>
    <row r="132" s="85" customFormat="1" ht="24.75" spans="1:9">
      <c r="A132" s="97"/>
      <c r="B132" s="98"/>
      <c r="C132" s="99"/>
      <c r="D132" s="100" t="s">
        <v>1053</v>
      </c>
      <c r="E132" s="100" t="s">
        <v>947</v>
      </c>
      <c r="F132" s="15" t="s">
        <v>50</v>
      </c>
      <c r="G132" s="15">
        <v>1</v>
      </c>
      <c r="H132" s="105">
        <v>200</v>
      </c>
      <c r="I132" s="114">
        <v>200</v>
      </c>
    </row>
    <row r="133" s="85" customFormat="1" ht="24.75" spans="1:9">
      <c r="A133" s="97"/>
      <c r="B133" s="98"/>
      <c r="C133" s="99"/>
      <c r="D133" s="100" t="s">
        <v>820</v>
      </c>
      <c r="E133" s="100" t="s">
        <v>805</v>
      </c>
      <c r="F133" s="15" t="s">
        <v>36</v>
      </c>
      <c r="G133" s="15">
        <v>1</v>
      </c>
      <c r="H133" s="101">
        <v>3500</v>
      </c>
      <c r="I133" s="113">
        <v>3500</v>
      </c>
    </row>
    <row r="134" s="85" customFormat="1" ht="123.75" spans="1:9">
      <c r="A134" s="97"/>
      <c r="B134" s="98"/>
      <c r="C134" s="99"/>
      <c r="D134" s="100" t="s">
        <v>850</v>
      </c>
      <c r="E134" s="47" t="s">
        <v>1123</v>
      </c>
      <c r="F134" s="15" t="s">
        <v>50</v>
      </c>
      <c r="G134" s="15">
        <v>1</v>
      </c>
      <c r="H134" s="101">
        <v>20000</v>
      </c>
      <c r="I134" s="113">
        <v>20000</v>
      </c>
    </row>
    <row r="135" s="85" customFormat="1" ht="12.4" spans="1:9">
      <c r="A135" s="97"/>
      <c r="B135" s="98"/>
      <c r="C135" s="99" t="s">
        <v>47</v>
      </c>
      <c r="D135" s="100" t="s">
        <v>823</v>
      </c>
      <c r="E135" s="47" t="s">
        <v>1074</v>
      </c>
      <c r="F135" s="15" t="s">
        <v>50</v>
      </c>
      <c r="G135" s="15">
        <v>1</v>
      </c>
      <c r="H135" s="109"/>
      <c r="I135" s="116">
        <v>5500</v>
      </c>
    </row>
    <row r="136" s="85" customFormat="1" ht="24.75" spans="1:9">
      <c r="A136" s="97"/>
      <c r="B136" s="98"/>
      <c r="C136" s="99" t="s">
        <v>58</v>
      </c>
      <c r="D136" s="47" t="s">
        <v>59</v>
      </c>
      <c r="E136" s="47" t="s">
        <v>60</v>
      </c>
      <c r="F136" s="15" t="s">
        <v>50</v>
      </c>
      <c r="G136" s="15">
        <v>1</v>
      </c>
      <c r="H136" s="101">
        <v>3500</v>
      </c>
      <c r="I136" s="113">
        <v>3500</v>
      </c>
    </row>
    <row r="137" s="85" customFormat="1" ht="15.75" spans="1:9">
      <c r="A137" s="97"/>
      <c r="B137" s="98"/>
      <c r="C137" s="99"/>
      <c r="D137" s="47" t="s">
        <v>61</v>
      </c>
      <c r="E137" s="47" t="s">
        <v>62</v>
      </c>
      <c r="F137" s="15" t="s">
        <v>50</v>
      </c>
      <c r="G137" s="15">
        <v>1</v>
      </c>
      <c r="H137" s="101">
        <v>2000</v>
      </c>
      <c r="I137" s="113">
        <v>2000</v>
      </c>
    </row>
    <row r="138" s="85" customFormat="1" ht="15.75" spans="1:9">
      <c r="A138" s="97"/>
      <c r="B138" s="98"/>
      <c r="C138" s="99"/>
      <c r="D138" s="47" t="s">
        <v>63</v>
      </c>
      <c r="E138" s="47" t="s">
        <v>64</v>
      </c>
      <c r="F138" s="15" t="s">
        <v>50</v>
      </c>
      <c r="G138" s="15">
        <v>1</v>
      </c>
      <c r="H138" s="101">
        <v>2000</v>
      </c>
      <c r="I138" s="113">
        <v>2000</v>
      </c>
    </row>
    <row r="139" s="85" customFormat="1" ht="15.75" spans="1:9">
      <c r="A139" s="97"/>
      <c r="B139" s="98"/>
      <c r="C139" s="99"/>
      <c r="D139" s="47" t="s">
        <v>807</v>
      </c>
      <c r="E139" s="47" t="s">
        <v>808</v>
      </c>
      <c r="F139" s="15" t="s">
        <v>50</v>
      </c>
      <c r="G139" s="15">
        <v>1</v>
      </c>
      <c r="H139" s="101">
        <v>500</v>
      </c>
      <c r="I139" s="113">
        <v>500</v>
      </c>
    </row>
    <row r="140" s="85" customFormat="1" ht="12.35" spans="1:9">
      <c r="A140" s="78" t="s">
        <v>361</v>
      </c>
      <c r="B140" s="78"/>
      <c r="C140" s="78"/>
      <c r="D140" s="78"/>
      <c r="E140" s="78"/>
      <c r="F140" s="78"/>
      <c r="G140" s="78"/>
      <c r="H140" s="109"/>
      <c r="I140" s="113"/>
    </row>
    <row r="141" s="85" customFormat="1" ht="86.65" spans="1:9">
      <c r="A141" s="97">
        <v>9</v>
      </c>
      <c r="B141" s="98" t="s">
        <v>1124</v>
      </c>
      <c r="C141" s="99" t="s">
        <v>27</v>
      </c>
      <c r="D141" s="100" t="s">
        <v>903</v>
      </c>
      <c r="E141" s="100" t="s">
        <v>904</v>
      </c>
      <c r="F141" s="15" t="s">
        <v>33</v>
      </c>
      <c r="G141" s="15">
        <v>1</v>
      </c>
      <c r="H141" s="101">
        <v>8500</v>
      </c>
      <c r="I141" s="113">
        <v>8500</v>
      </c>
    </row>
    <row r="142" s="85" customFormat="1" ht="24.75" spans="1:9">
      <c r="A142" s="97"/>
      <c r="B142" s="98"/>
      <c r="C142" s="99"/>
      <c r="D142" s="100" t="s">
        <v>1125</v>
      </c>
      <c r="E142" s="100" t="s">
        <v>350</v>
      </c>
      <c r="F142" s="15" t="s">
        <v>33</v>
      </c>
      <c r="G142" s="15">
        <v>1</v>
      </c>
      <c r="H142" s="101">
        <v>12500</v>
      </c>
      <c r="I142" s="113">
        <v>12500</v>
      </c>
    </row>
    <row r="143" s="85" customFormat="1" ht="24.75" spans="1:9">
      <c r="A143" s="97"/>
      <c r="B143" s="98"/>
      <c r="C143" s="99"/>
      <c r="D143" s="100" t="s">
        <v>1126</v>
      </c>
      <c r="E143" s="100" t="s">
        <v>1127</v>
      </c>
      <c r="F143" s="15" t="s">
        <v>50</v>
      </c>
      <c r="G143" s="15">
        <v>1</v>
      </c>
      <c r="H143" s="101">
        <v>45000</v>
      </c>
      <c r="I143" s="113">
        <v>45000</v>
      </c>
    </row>
    <row r="144" s="85" customFormat="1" ht="123.75" spans="1:9">
      <c r="A144" s="97"/>
      <c r="B144" s="98"/>
      <c r="C144" s="99"/>
      <c r="D144" s="100" t="s">
        <v>307</v>
      </c>
      <c r="E144" s="100" t="s">
        <v>990</v>
      </c>
      <c r="F144" s="15" t="s">
        <v>33</v>
      </c>
      <c r="G144" s="15">
        <v>1</v>
      </c>
      <c r="H144" s="101">
        <v>500</v>
      </c>
      <c r="I144" s="113">
        <v>500</v>
      </c>
    </row>
    <row r="145" s="85" customFormat="1" ht="99" spans="1:9">
      <c r="A145" s="97"/>
      <c r="B145" s="98"/>
      <c r="C145" s="99"/>
      <c r="D145" s="100" t="s">
        <v>309</v>
      </c>
      <c r="E145" s="100" t="s">
        <v>991</v>
      </c>
      <c r="F145" s="15" t="s">
        <v>43</v>
      </c>
      <c r="G145" s="15">
        <v>1</v>
      </c>
      <c r="H145" s="101">
        <v>800</v>
      </c>
      <c r="I145" s="113">
        <v>800</v>
      </c>
    </row>
    <row r="146" s="85" customFormat="1" ht="24.75" spans="1:9">
      <c r="A146" s="97"/>
      <c r="B146" s="98"/>
      <c r="C146" s="99"/>
      <c r="D146" s="100" t="s">
        <v>168</v>
      </c>
      <c r="E146" s="100" t="s">
        <v>838</v>
      </c>
      <c r="F146" s="15" t="s">
        <v>592</v>
      </c>
      <c r="G146" s="15">
        <v>1</v>
      </c>
      <c r="H146" s="105">
        <v>200</v>
      </c>
      <c r="I146" s="114">
        <v>200</v>
      </c>
    </row>
    <row r="147" s="85" customFormat="1" ht="24.75" spans="1:9">
      <c r="A147" s="97"/>
      <c r="B147" s="98"/>
      <c r="C147" s="99"/>
      <c r="D147" s="100" t="s">
        <v>820</v>
      </c>
      <c r="E147" s="100" t="s">
        <v>805</v>
      </c>
      <c r="F147" s="15" t="s">
        <v>36</v>
      </c>
      <c r="G147" s="15">
        <v>1</v>
      </c>
      <c r="H147" s="101">
        <v>2000</v>
      </c>
      <c r="I147" s="113">
        <v>2000</v>
      </c>
    </row>
    <row r="148" s="85" customFormat="1" ht="111.4" spans="1:9">
      <c r="A148" s="97"/>
      <c r="B148" s="98"/>
      <c r="C148" s="99"/>
      <c r="D148" s="100" t="s">
        <v>1128</v>
      </c>
      <c r="E148" s="47" t="s">
        <v>1129</v>
      </c>
      <c r="F148" s="15" t="s">
        <v>50</v>
      </c>
      <c r="G148" s="15">
        <v>1</v>
      </c>
      <c r="H148" s="105">
        <v>45000</v>
      </c>
      <c r="I148" s="114">
        <v>45000</v>
      </c>
    </row>
    <row r="149" s="85" customFormat="1" ht="12.4" spans="1:9">
      <c r="A149" s="97"/>
      <c r="B149" s="98"/>
      <c r="C149" s="99" t="s">
        <v>47</v>
      </c>
      <c r="D149" s="100" t="s">
        <v>1130</v>
      </c>
      <c r="E149" s="47" t="s">
        <v>49</v>
      </c>
      <c r="F149" s="15" t="s">
        <v>50</v>
      </c>
      <c r="G149" s="15">
        <v>1</v>
      </c>
      <c r="H149" s="15"/>
      <c r="I149" s="115">
        <v>4000</v>
      </c>
    </row>
    <row r="150" s="85" customFormat="1" ht="12.4" spans="1:9">
      <c r="A150" s="97"/>
      <c r="B150" s="98"/>
      <c r="C150" s="99"/>
      <c r="D150" s="100"/>
      <c r="E150" s="47" t="s">
        <v>51</v>
      </c>
      <c r="F150" s="15" t="s">
        <v>50</v>
      </c>
      <c r="G150" s="15">
        <v>1</v>
      </c>
      <c r="H150" s="15"/>
      <c r="I150" s="115">
        <v>4000</v>
      </c>
    </row>
    <row r="151" s="85" customFormat="1" ht="12.4" spans="1:9">
      <c r="A151" s="97"/>
      <c r="B151" s="98"/>
      <c r="C151" s="99"/>
      <c r="D151" s="100"/>
      <c r="E151" s="47" t="s">
        <v>72</v>
      </c>
      <c r="F151" s="15" t="s">
        <v>50</v>
      </c>
      <c r="G151" s="15">
        <v>1</v>
      </c>
      <c r="H151" s="15"/>
      <c r="I151" s="115">
        <v>5500</v>
      </c>
    </row>
    <row r="152" s="85" customFormat="1" ht="12.4" spans="1:9">
      <c r="A152" s="97"/>
      <c r="B152" s="98"/>
      <c r="C152" s="99"/>
      <c r="D152" s="100"/>
      <c r="E152" s="47" t="s">
        <v>56</v>
      </c>
      <c r="F152" s="15" t="s">
        <v>50</v>
      </c>
      <c r="G152" s="15">
        <v>1</v>
      </c>
      <c r="H152" s="15"/>
      <c r="I152" s="115">
        <v>5500</v>
      </c>
    </row>
    <row r="153" s="85" customFormat="1" ht="12.4" spans="1:9">
      <c r="A153" s="97"/>
      <c r="B153" s="98"/>
      <c r="C153" s="99"/>
      <c r="D153" s="100"/>
      <c r="E153" s="47" t="s">
        <v>55</v>
      </c>
      <c r="F153" s="15" t="s">
        <v>50</v>
      </c>
      <c r="G153" s="15">
        <v>1</v>
      </c>
      <c r="H153" s="15"/>
      <c r="I153" s="115">
        <v>17800</v>
      </c>
    </row>
    <row r="154" s="85" customFormat="1" ht="12.4" spans="1:9">
      <c r="A154" s="97"/>
      <c r="B154" s="98"/>
      <c r="C154" s="99"/>
      <c r="D154" s="100"/>
      <c r="E154" s="47" t="s">
        <v>83</v>
      </c>
      <c r="F154" s="15" t="s">
        <v>50</v>
      </c>
      <c r="G154" s="15">
        <v>1</v>
      </c>
      <c r="H154" s="15"/>
      <c r="I154" s="115">
        <v>5200</v>
      </c>
    </row>
    <row r="155" s="85" customFormat="1" ht="12.4" spans="1:9">
      <c r="A155" s="97"/>
      <c r="B155" s="98"/>
      <c r="C155" s="99"/>
      <c r="D155" s="100"/>
      <c r="E155" s="47" t="s">
        <v>53</v>
      </c>
      <c r="F155" s="15" t="s">
        <v>50</v>
      </c>
      <c r="G155" s="15">
        <v>1</v>
      </c>
      <c r="H155" s="15"/>
      <c r="I155" s="115">
        <v>5500</v>
      </c>
    </row>
    <row r="156" s="85" customFormat="1" ht="12.4" spans="1:9">
      <c r="A156" s="97"/>
      <c r="B156" s="98"/>
      <c r="C156" s="99"/>
      <c r="D156" s="100"/>
      <c r="E156" s="47" t="s">
        <v>76</v>
      </c>
      <c r="F156" s="15" t="s">
        <v>50</v>
      </c>
      <c r="G156" s="15">
        <v>1</v>
      </c>
      <c r="H156" s="15"/>
      <c r="I156" s="115">
        <v>32500</v>
      </c>
    </row>
    <row r="157" s="85" customFormat="1" ht="24.75" spans="1:9">
      <c r="A157" s="97"/>
      <c r="B157" s="98"/>
      <c r="C157" s="99" t="s">
        <v>58</v>
      </c>
      <c r="D157" s="47" t="s">
        <v>59</v>
      </c>
      <c r="E157" s="47" t="s">
        <v>60</v>
      </c>
      <c r="F157" s="15" t="s">
        <v>50</v>
      </c>
      <c r="G157" s="15">
        <v>1</v>
      </c>
      <c r="H157" s="101">
        <v>3600</v>
      </c>
      <c r="I157" s="113">
        <v>3600</v>
      </c>
    </row>
    <row r="158" s="85" customFormat="1" ht="15.75" spans="1:9">
      <c r="A158" s="97"/>
      <c r="B158" s="98"/>
      <c r="C158" s="99"/>
      <c r="D158" s="47" t="s">
        <v>61</v>
      </c>
      <c r="E158" s="47" t="s">
        <v>62</v>
      </c>
      <c r="F158" s="15" t="s">
        <v>50</v>
      </c>
      <c r="G158" s="15">
        <v>1</v>
      </c>
      <c r="H158" s="101">
        <v>2000</v>
      </c>
      <c r="I158" s="113">
        <v>2000</v>
      </c>
    </row>
    <row r="159" s="85" customFormat="1" ht="15.75" spans="1:9">
      <c r="A159" s="97"/>
      <c r="B159" s="98"/>
      <c r="C159" s="99"/>
      <c r="D159" s="47" t="s">
        <v>63</v>
      </c>
      <c r="E159" s="47" t="s">
        <v>64</v>
      </c>
      <c r="F159" s="15" t="s">
        <v>50</v>
      </c>
      <c r="G159" s="15">
        <v>1</v>
      </c>
      <c r="H159" s="101">
        <v>2000</v>
      </c>
      <c r="I159" s="113">
        <v>2000</v>
      </c>
    </row>
    <row r="160" s="85" customFormat="1" ht="15.75" spans="1:9">
      <c r="A160" s="97"/>
      <c r="B160" s="98"/>
      <c r="C160" s="99"/>
      <c r="D160" s="47" t="s">
        <v>807</v>
      </c>
      <c r="E160" s="47" t="s">
        <v>808</v>
      </c>
      <c r="F160" s="15" t="s">
        <v>50</v>
      </c>
      <c r="G160" s="15">
        <v>1</v>
      </c>
      <c r="H160" s="101">
        <v>500</v>
      </c>
      <c r="I160" s="113">
        <v>500</v>
      </c>
    </row>
    <row r="161" s="85" customFormat="1" ht="12.35" spans="1:9">
      <c r="A161" s="78" t="s">
        <v>361</v>
      </c>
      <c r="B161" s="78"/>
      <c r="C161" s="78"/>
      <c r="D161" s="78"/>
      <c r="E161" s="78"/>
      <c r="F161" s="78"/>
      <c r="G161" s="78"/>
      <c r="H161" s="109"/>
      <c r="I161" s="113"/>
    </row>
    <row r="162" s="85" customFormat="1" ht="86.65" spans="1:9">
      <c r="A162" s="97">
        <v>10</v>
      </c>
      <c r="B162" s="98" t="s">
        <v>1131</v>
      </c>
      <c r="C162" s="99" t="s">
        <v>27</v>
      </c>
      <c r="D162" s="100" t="s">
        <v>903</v>
      </c>
      <c r="E162" s="100" t="s">
        <v>904</v>
      </c>
      <c r="F162" s="15" t="s">
        <v>33</v>
      </c>
      <c r="G162" s="15">
        <v>1</v>
      </c>
      <c r="H162" s="101">
        <v>8500</v>
      </c>
      <c r="I162" s="113">
        <v>8500</v>
      </c>
    </row>
    <row r="163" s="85" customFormat="1" ht="148.5" spans="1:9">
      <c r="A163" s="97"/>
      <c r="B163" s="98"/>
      <c r="C163" s="99"/>
      <c r="D163" s="100" t="s">
        <v>1132</v>
      </c>
      <c r="E163" s="100" t="s">
        <v>1133</v>
      </c>
      <c r="F163" s="15" t="s">
        <v>50</v>
      </c>
      <c r="G163" s="15">
        <v>1</v>
      </c>
      <c r="H163" s="101">
        <v>16500</v>
      </c>
      <c r="I163" s="113">
        <v>16500</v>
      </c>
    </row>
    <row r="164" s="85" customFormat="1" ht="123.75" spans="1:9">
      <c r="A164" s="97"/>
      <c r="B164" s="98"/>
      <c r="C164" s="99"/>
      <c r="D164" s="100" t="s">
        <v>307</v>
      </c>
      <c r="E164" s="100" t="s">
        <v>990</v>
      </c>
      <c r="F164" s="15" t="s">
        <v>33</v>
      </c>
      <c r="G164" s="15">
        <v>1</v>
      </c>
      <c r="H164" s="101">
        <v>500</v>
      </c>
      <c r="I164" s="113">
        <v>500</v>
      </c>
    </row>
    <row r="165" s="85" customFormat="1" ht="99" spans="1:9">
      <c r="A165" s="97"/>
      <c r="B165" s="98"/>
      <c r="C165" s="99"/>
      <c r="D165" s="100" t="s">
        <v>309</v>
      </c>
      <c r="E165" s="100" t="s">
        <v>991</v>
      </c>
      <c r="F165" s="15" t="s">
        <v>43</v>
      </c>
      <c r="G165" s="15">
        <v>1</v>
      </c>
      <c r="H165" s="101">
        <v>1200</v>
      </c>
      <c r="I165" s="113">
        <v>1200</v>
      </c>
    </row>
    <row r="166" s="85" customFormat="1" ht="24.75" spans="1:9">
      <c r="A166" s="97"/>
      <c r="B166" s="98"/>
      <c r="C166" s="99"/>
      <c r="D166" s="100" t="s">
        <v>820</v>
      </c>
      <c r="E166" s="100" t="s">
        <v>805</v>
      </c>
      <c r="F166" s="15" t="s">
        <v>36</v>
      </c>
      <c r="G166" s="15">
        <v>1</v>
      </c>
      <c r="H166" s="101">
        <v>1000</v>
      </c>
      <c r="I166" s="113">
        <v>1000</v>
      </c>
    </row>
    <row r="167" s="85" customFormat="1" ht="111.4" spans="1:9">
      <c r="A167" s="97"/>
      <c r="B167" s="98"/>
      <c r="C167" s="99"/>
      <c r="D167" s="100" t="s">
        <v>850</v>
      </c>
      <c r="E167" s="47" t="s">
        <v>1134</v>
      </c>
      <c r="F167" s="15" t="s">
        <v>50</v>
      </c>
      <c r="G167" s="15">
        <v>1</v>
      </c>
      <c r="H167" s="101">
        <v>15000</v>
      </c>
      <c r="I167" s="113">
        <v>15000</v>
      </c>
    </row>
    <row r="168" s="85" customFormat="1" ht="24.75" spans="1:9">
      <c r="A168" s="97"/>
      <c r="B168" s="98"/>
      <c r="C168" s="99" t="s">
        <v>47</v>
      </c>
      <c r="D168" s="100" t="s">
        <v>1135</v>
      </c>
      <c r="E168" s="47" t="s">
        <v>1136</v>
      </c>
      <c r="F168" s="15" t="s">
        <v>50</v>
      </c>
      <c r="G168" s="15">
        <v>1</v>
      </c>
      <c r="H168" s="109"/>
      <c r="I168" s="116">
        <v>14300</v>
      </c>
    </row>
    <row r="169" s="85" customFormat="1" ht="24.75" spans="1:9">
      <c r="A169" s="97"/>
      <c r="B169" s="98"/>
      <c r="C169" s="99" t="s">
        <v>58</v>
      </c>
      <c r="D169" s="47" t="s">
        <v>59</v>
      </c>
      <c r="E169" s="47" t="s">
        <v>60</v>
      </c>
      <c r="F169" s="15" t="s">
        <v>50</v>
      </c>
      <c r="G169" s="15">
        <v>1</v>
      </c>
      <c r="H169" s="101">
        <v>1000</v>
      </c>
      <c r="I169" s="113">
        <v>1000</v>
      </c>
    </row>
    <row r="170" s="85" customFormat="1" ht="15.75" spans="1:9">
      <c r="A170" s="97"/>
      <c r="B170" s="98"/>
      <c r="C170" s="99"/>
      <c r="D170" s="47" t="s">
        <v>61</v>
      </c>
      <c r="E170" s="47" t="s">
        <v>62</v>
      </c>
      <c r="F170" s="15" t="s">
        <v>50</v>
      </c>
      <c r="G170" s="15">
        <v>1</v>
      </c>
      <c r="H170" s="101">
        <v>2000</v>
      </c>
      <c r="I170" s="113">
        <v>2000</v>
      </c>
    </row>
    <row r="171" s="85" customFormat="1" ht="15.75" spans="1:9">
      <c r="A171" s="97"/>
      <c r="B171" s="98"/>
      <c r="C171" s="99"/>
      <c r="D171" s="47" t="s">
        <v>63</v>
      </c>
      <c r="E171" s="47" t="s">
        <v>64</v>
      </c>
      <c r="F171" s="15" t="s">
        <v>50</v>
      </c>
      <c r="G171" s="15">
        <v>1</v>
      </c>
      <c r="H171" s="101">
        <v>2000</v>
      </c>
      <c r="I171" s="113">
        <v>2000</v>
      </c>
    </row>
    <row r="172" s="85" customFormat="1" ht="15.75" spans="1:9">
      <c r="A172" s="97"/>
      <c r="B172" s="98"/>
      <c r="C172" s="99"/>
      <c r="D172" s="47" t="s">
        <v>807</v>
      </c>
      <c r="E172" s="47" t="s">
        <v>808</v>
      </c>
      <c r="F172" s="15" t="s">
        <v>50</v>
      </c>
      <c r="G172" s="15">
        <v>1</v>
      </c>
      <c r="H172" s="101">
        <v>500</v>
      </c>
      <c r="I172" s="113">
        <v>500</v>
      </c>
    </row>
    <row r="173" s="85" customFormat="1" ht="12.35" spans="1:9">
      <c r="A173" s="78" t="s">
        <v>361</v>
      </c>
      <c r="B173" s="78"/>
      <c r="C173" s="78"/>
      <c r="D173" s="78"/>
      <c r="E173" s="78"/>
      <c r="F173" s="78"/>
      <c r="G173" s="78"/>
      <c r="H173" s="109"/>
      <c r="I173" s="113"/>
    </row>
    <row r="174" s="85" customFormat="1" ht="37.15" spans="1:9">
      <c r="A174" s="97">
        <v>11</v>
      </c>
      <c r="B174" s="98" t="s">
        <v>1137</v>
      </c>
      <c r="C174" s="99" t="s">
        <v>27</v>
      </c>
      <c r="D174" s="100" t="s">
        <v>1138</v>
      </c>
      <c r="E174" s="100" t="s">
        <v>1139</v>
      </c>
      <c r="F174" s="15" t="s">
        <v>50</v>
      </c>
      <c r="G174" s="15">
        <v>1</v>
      </c>
      <c r="H174" s="101">
        <v>26200</v>
      </c>
      <c r="I174" s="113">
        <v>26200</v>
      </c>
    </row>
    <row r="175" s="85" customFormat="1" ht="24.75" spans="1:9">
      <c r="A175" s="97"/>
      <c r="B175" s="98"/>
      <c r="C175" s="99"/>
      <c r="D175" s="100" t="s">
        <v>1140</v>
      </c>
      <c r="E175" s="100" t="s">
        <v>799</v>
      </c>
      <c r="F175" s="15" t="s">
        <v>50</v>
      </c>
      <c r="G175" s="15">
        <v>1</v>
      </c>
      <c r="H175" s="101">
        <v>3500</v>
      </c>
      <c r="I175" s="113">
        <v>3500</v>
      </c>
    </row>
    <row r="176" s="85" customFormat="1" ht="61.9" spans="1:9">
      <c r="A176" s="97"/>
      <c r="B176" s="98"/>
      <c r="C176" s="99"/>
      <c r="D176" s="100" t="s">
        <v>1141</v>
      </c>
      <c r="E176" s="100" t="s">
        <v>869</v>
      </c>
      <c r="F176" s="15" t="s">
        <v>50</v>
      </c>
      <c r="G176" s="15">
        <v>1</v>
      </c>
      <c r="H176" s="101">
        <v>8500</v>
      </c>
      <c r="I176" s="113">
        <v>8500</v>
      </c>
    </row>
    <row r="177" s="85" customFormat="1" ht="24.75" spans="1:9">
      <c r="A177" s="97"/>
      <c r="B177" s="98"/>
      <c r="C177" s="99"/>
      <c r="D177" s="100" t="s">
        <v>168</v>
      </c>
      <c r="E177" s="100" t="s">
        <v>838</v>
      </c>
      <c r="F177" s="15" t="s">
        <v>50</v>
      </c>
      <c r="G177" s="15">
        <v>1</v>
      </c>
      <c r="H177" s="105">
        <v>200</v>
      </c>
      <c r="I177" s="114">
        <v>200</v>
      </c>
    </row>
    <row r="178" s="85" customFormat="1" ht="24.75" spans="1:9">
      <c r="A178" s="97"/>
      <c r="B178" s="98"/>
      <c r="C178" s="99"/>
      <c r="D178" s="100" t="s">
        <v>820</v>
      </c>
      <c r="E178" s="100" t="s">
        <v>805</v>
      </c>
      <c r="F178" s="15" t="s">
        <v>50</v>
      </c>
      <c r="G178" s="15">
        <v>1</v>
      </c>
      <c r="H178" s="101">
        <v>2000</v>
      </c>
      <c r="I178" s="113">
        <v>2000</v>
      </c>
    </row>
    <row r="179" s="85" customFormat="1" ht="111.4" spans="1:9">
      <c r="A179" s="97"/>
      <c r="B179" s="98"/>
      <c r="C179" s="99"/>
      <c r="D179" s="100" t="s">
        <v>1142</v>
      </c>
      <c r="E179" s="100" t="s">
        <v>1143</v>
      </c>
      <c r="F179" s="15" t="s">
        <v>50</v>
      </c>
      <c r="G179" s="15">
        <v>1</v>
      </c>
      <c r="H179" s="101">
        <v>105000</v>
      </c>
      <c r="I179" s="113">
        <v>105000</v>
      </c>
    </row>
    <row r="180" s="85" customFormat="1" ht="12.4" spans="1:9">
      <c r="A180" s="97"/>
      <c r="B180" s="98"/>
      <c r="C180" s="14" t="s">
        <v>47</v>
      </c>
      <c r="D180" s="100" t="s">
        <v>823</v>
      </c>
      <c r="E180" s="47" t="s">
        <v>1144</v>
      </c>
      <c r="F180" s="15" t="s">
        <v>50</v>
      </c>
      <c r="G180" s="15">
        <v>1</v>
      </c>
      <c r="H180" s="15"/>
      <c r="I180" s="115">
        <v>3500</v>
      </c>
    </row>
    <row r="181" s="85" customFormat="1" ht="12.4" spans="1:9">
      <c r="A181" s="97"/>
      <c r="B181" s="98"/>
      <c r="C181" s="14"/>
      <c r="D181" s="100" t="s">
        <v>1135</v>
      </c>
      <c r="E181" s="47" t="s">
        <v>1145</v>
      </c>
      <c r="F181" s="15" t="s">
        <v>50</v>
      </c>
      <c r="G181" s="15">
        <v>1</v>
      </c>
      <c r="H181" s="15"/>
      <c r="I181" s="115">
        <v>4500</v>
      </c>
    </row>
    <row r="182" s="85" customFormat="1" ht="24.75" spans="1:9">
      <c r="A182" s="97"/>
      <c r="B182" s="98"/>
      <c r="C182" s="14"/>
      <c r="D182" s="100"/>
      <c r="E182" s="47" t="s">
        <v>1146</v>
      </c>
      <c r="F182" s="15" t="s">
        <v>50</v>
      </c>
      <c r="G182" s="15">
        <v>1</v>
      </c>
      <c r="H182" s="15"/>
      <c r="I182" s="115">
        <v>5500</v>
      </c>
    </row>
    <row r="183" s="85" customFormat="1" ht="24.75" spans="1:9">
      <c r="A183" s="97"/>
      <c r="B183" s="98"/>
      <c r="C183" s="99" t="s">
        <v>58</v>
      </c>
      <c r="D183" s="47" t="s">
        <v>59</v>
      </c>
      <c r="E183" s="47" t="s">
        <v>60</v>
      </c>
      <c r="F183" s="15" t="s">
        <v>50</v>
      </c>
      <c r="G183" s="15">
        <v>1</v>
      </c>
      <c r="H183" s="101">
        <v>5500</v>
      </c>
      <c r="I183" s="113">
        <v>5500</v>
      </c>
    </row>
    <row r="184" s="85" customFormat="1" ht="15.75" spans="1:9">
      <c r="A184" s="97"/>
      <c r="B184" s="98"/>
      <c r="C184" s="99"/>
      <c r="D184" s="47" t="s">
        <v>61</v>
      </c>
      <c r="E184" s="47" t="s">
        <v>62</v>
      </c>
      <c r="F184" s="15" t="s">
        <v>50</v>
      </c>
      <c r="G184" s="15">
        <v>1</v>
      </c>
      <c r="H184" s="101">
        <v>2000</v>
      </c>
      <c r="I184" s="113">
        <v>2000</v>
      </c>
    </row>
    <row r="185" s="85" customFormat="1" ht="15.75" spans="1:9">
      <c r="A185" s="97"/>
      <c r="B185" s="98"/>
      <c r="C185" s="99"/>
      <c r="D185" s="47" t="s">
        <v>63</v>
      </c>
      <c r="E185" s="47" t="s">
        <v>64</v>
      </c>
      <c r="F185" s="15" t="s">
        <v>50</v>
      </c>
      <c r="G185" s="15">
        <v>1</v>
      </c>
      <c r="H185" s="101">
        <v>2000</v>
      </c>
      <c r="I185" s="113">
        <v>2000</v>
      </c>
    </row>
    <row r="186" s="85" customFormat="1" ht="15.75" spans="1:9">
      <c r="A186" s="97"/>
      <c r="B186" s="98"/>
      <c r="C186" s="99"/>
      <c r="D186" s="47" t="s">
        <v>807</v>
      </c>
      <c r="E186" s="47" t="s">
        <v>808</v>
      </c>
      <c r="F186" s="15" t="s">
        <v>50</v>
      </c>
      <c r="G186" s="15">
        <v>1</v>
      </c>
      <c r="H186" s="101">
        <v>500</v>
      </c>
      <c r="I186" s="113">
        <v>500</v>
      </c>
    </row>
    <row r="187" s="85" customFormat="1" ht="12.35" spans="1:9">
      <c r="A187" s="78" t="s">
        <v>361</v>
      </c>
      <c r="B187" s="78"/>
      <c r="C187" s="78"/>
      <c r="D187" s="78"/>
      <c r="E187" s="78"/>
      <c r="F187" s="78"/>
      <c r="G187" s="78"/>
      <c r="H187" s="109"/>
      <c r="I187" s="113"/>
    </row>
    <row r="188" s="85" customFormat="1" ht="24.75" spans="1:9">
      <c r="A188" s="97">
        <v>12</v>
      </c>
      <c r="B188" s="98" t="s">
        <v>1147</v>
      </c>
      <c r="C188" s="99" t="s">
        <v>27</v>
      </c>
      <c r="D188" s="100" t="s">
        <v>1148</v>
      </c>
      <c r="E188" s="100" t="s">
        <v>1149</v>
      </c>
      <c r="F188" s="15" t="s">
        <v>50</v>
      </c>
      <c r="G188" s="15">
        <v>1</v>
      </c>
      <c r="H188" s="101">
        <v>12500</v>
      </c>
      <c r="I188" s="113">
        <v>12500</v>
      </c>
    </row>
    <row r="189" s="85" customFormat="1" ht="24.75" spans="1:9">
      <c r="A189" s="97"/>
      <c r="B189" s="98"/>
      <c r="C189" s="99"/>
      <c r="D189" s="100" t="s">
        <v>1150</v>
      </c>
      <c r="E189" s="100" t="s">
        <v>1151</v>
      </c>
      <c r="F189" s="15" t="s">
        <v>50</v>
      </c>
      <c r="G189" s="15">
        <v>1</v>
      </c>
      <c r="H189" s="101">
        <v>14500</v>
      </c>
      <c r="I189" s="113">
        <v>14500</v>
      </c>
    </row>
    <row r="190" s="85" customFormat="1" ht="24.75" spans="1:9">
      <c r="A190" s="97"/>
      <c r="B190" s="98"/>
      <c r="C190" s="99"/>
      <c r="D190" s="100" t="s">
        <v>1152</v>
      </c>
      <c r="E190" s="100" t="s">
        <v>1153</v>
      </c>
      <c r="F190" s="15" t="s">
        <v>50</v>
      </c>
      <c r="G190" s="15">
        <v>1</v>
      </c>
      <c r="H190" s="101">
        <v>11500</v>
      </c>
      <c r="I190" s="113">
        <v>11500</v>
      </c>
    </row>
    <row r="191" s="85" customFormat="1" ht="24.75" spans="1:9">
      <c r="A191" s="97"/>
      <c r="B191" s="98"/>
      <c r="C191" s="99"/>
      <c r="D191" s="100" t="s">
        <v>1154</v>
      </c>
      <c r="E191" s="100" t="s">
        <v>1155</v>
      </c>
      <c r="F191" s="15" t="s">
        <v>50</v>
      </c>
      <c r="G191" s="15">
        <v>1</v>
      </c>
      <c r="H191" s="101">
        <v>11500</v>
      </c>
      <c r="I191" s="113">
        <v>11500</v>
      </c>
    </row>
    <row r="192" s="85" customFormat="1" ht="24.75" spans="1:9">
      <c r="A192" s="97"/>
      <c r="B192" s="98"/>
      <c r="C192" s="99"/>
      <c r="D192" s="100" t="s">
        <v>1156</v>
      </c>
      <c r="E192" s="100" t="s">
        <v>1157</v>
      </c>
      <c r="F192" s="15" t="s">
        <v>50</v>
      </c>
      <c r="G192" s="15">
        <v>1</v>
      </c>
      <c r="H192" s="105">
        <v>1500</v>
      </c>
      <c r="I192" s="117">
        <v>1500</v>
      </c>
    </row>
    <row r="193" s="85" customFormat="1" ht="37.15" spans="1:9">
      <c r="A193" s="97"/>
      <c r="B193" s="98"/>
      <c r="C193" s="99"/>
      <c r="D193" s="100" t="s">
        <v>278</v>
      </c>
      <c r="E193" s="100" t="s">
        <v>1158</v>
      </c>
      <c r="F193" s="15" t="s">
        <v>50</v>
      </c>
      <c r="G193" s="15">
        <v>4</v>
      </c>
      <c r="H193" s="101">
        <v>1650</v>
      </c>
      <c r="I193" s="113">
        <v>6600</v>
      </c>
    </row>
    <row r="194" s="85" customFormat="1" ht="24.75" spans="1:9">
      <c r="A194" s="97"/>
      <c r="B194" s="98"/>
      <c r="C194" s="99"/>
      <c r="D194" s="100" t="s">
        <v>168</v>
      </c>
      <c r="E194" s="100" t="s">
        <v>838</v>
      </c>
      <c r="F194" s="15" t="s">
        <v>592</v>
      </c>
      <c r="G194" s="15">
        <v>1</v>
      </c>
      <c r="H194" s="105">
        <v>200</v>
      </c>
      <c r="I194" s="117">
        <v>200</v>
      </c>
    </row>
    <row r="195" s="85" customFormat="1" ht="24.75" spans="1:9">
      <c r="A195" s="97"/>
      <c r="B195" s="98"/>
      <c r="C195" s="99"/>
      <c r="D195" s="100" t="s">
        <v>820</v>
      </c>
      <c r="E195" s="100" t="s">
        <v>923</v>
      </c>
      <c r="F195" s="15" t="s">
        <v>50</v>
      </c>
      <c r="G195" s="15">
        <v>1</v>
      </c>
      <c r="H195" s="101">
        <v>1500</v>
      </c>
      <c r="I195" s="113">
        <v>1500</v>
      </c>
    </row>
    <row r="196" s="85" customFormat="1" ht="136.15" spans="1:9">
      <c r="A196" s="97"/>
      <c r="B196" s="98"/>
      <c r="C196" s="99"/>
      <c r="D196" s="100" t="s">
        <v>802</v>
      </c>
      <c r="E196" s="47" t="s">
        <v>1159</v>
      </c>
      <c r="F196" s="15" t="s">
        <v>50</v>
      </c>
      <c r="G196" s="15">
        <v>1</v>
      </c>
      <c r="H196" s="101">
        <v>16600</v>
      </c>
      <c r="I196" s="113">
        <v>16600</v>
      </c>
    </row>
    <row r="197" s="85" customFormat="1" ht="24.75" spans="1:9">
      <c r="A197" s="97"/>
      <c r="B197" s="98"/>
      <c r="C197" s="99" t="s">
        <v>58</v>
      </c>
      <c r="D197" s="47" t="s">
        <v>59</v>
      </c>
      <c r="E197" s="47" t="s">
        <v>60</v>
      </c>
      <c r="F197" s="15" t="s">
        <v>50</v>
      </c>
      <c r="G197" s="15">
        <v>1</v>
      </c>
      <c r="H197" s="101">
        <v>3500</v>
      </c>
      <c r="I197" s="113">
        <v>3500</v>
      </c>
    </row>
    <row r="198" s="85" customFormat="1" ht="15.75" spans="1:9">
      <c r="A198" s="97"/>
      <c r="B198" s="98"/>
      <c r="C198" s="99"/>
      <c r="D198" s="47" t="s">
        <v>61</v>
      </c>
      <c r="E198" s="47" t="s">
        <v>62</v>
      </c>
      <c r="F198" s="15" t="s">
        <v>50</v>
      </c>
      <c r="G198" s="15">
        <v>1</v>
      </c>
      <c r="H198" s="101">
        <v>2000</v>
      </c>
      <c r="I198" s="113">
        <v>2000</v>
      </c>
    </row>
    <row r="199" s="85" customFormat="1" ht="15.75" spans="1:9">
      <c r="A199" s="97"/>
      <c r="B199" s="98"/>
      <c r="C199" s="99"/>
      <c r="D199" s="47" t="s">
        <v>63</v>
      </c>
      <c r="E199" s="47" t="s">
        <v>64</v>
      </c>
      <c r="F199" s="15" t="s">
        <v>50</v>
      </c>
      <c r="G199" s="15">
        <v>1</v>
      </c>
      <c r="H199" s="101">
        <v>2000</v>
      </c>
      <c r="I199" s="113">
        <v>2000</v>
      </c>
    </row>
    <row r="200" s="85" customFormat="1" ht="15.75" spans="1:9">
      <c r="A200" s="97"/>
      <c r="B200" s="98"/>
      <c r="C200" s="99"/>
      <c r="D200" s="47" t="s">
        <v>807</v>
      </c>
      <c r="E200" s="47" t="s">
        <v>808</v>
      </c>
      <c r="F200" s="15" t="s">
        <v>50</v>
      </c>
      <c r="G200" s="15">
        <v>1</v>
      </c>
      <c r="H200" s="101">
        <v>500</v>
      </c>
      <c r="I200" s="113">
        <v>500</v>
      </c>
    </row>
    <row r="201" s="85" customFormat="1" ht="12.35" spans="1:9">
      <c r="A201" s="78" t="s">
        <v>361</v>
      </c>
      <c r="B201" s="78"/>
      <c r="C201" s="78"/>
      <c r="D201" s="78"/>
      <c r="E201" s="78"/>
      <c r="F201" s="78"/>
      <c r="G201" s="78"/>
      <c r="H201" s="118"/>
      <c r="I201" s="113"/>
    </row>
    <row r="202" s="85" customFormat="1" ht="24.75" spans="1:9">
      <c r="A202" s="97">
        <v>13</v>
      </c>
      <c r="B202" s="98" t="s">
        <v>1160</v>
      </c>
      <c r="C202" s="99" t="s">
        <v>27</v>
      </c>
      <c r="D202" s="100" t="s">
        <v>1140</v>
      </c>
      <c r="E202" s="100" t="s">
        <v>799</v>
      </c>
      <c r="F202" s="15" t="s">
        <v>50</v>
      </c>
      <c r="G202" s="15">
        <v>1</v>
      </c>
      <c r="H202" s="101">
        <v>3500</v>
      </c>
      <c r="I202" s="113">
        <v>3500</v>
      </c>
    </row>
    <row r="203" s="85" customFormat="1" ht="24.75" spans="1:9">
      <c r="A203" s="97"/>
      <c r="B203" s="98"/>
      <c r="C203" s="99"/>
      <c r="D203" s="100" t="s">
        <v>1053</v>
      </c>
      <c r="E203" s="100" t="s">
        <v>947</v>
      </c>
      <c r="F203" s="15" t="s">
        <v>50</v>
      </c>
      <c r="G203" s="15">
        <v>1</v>
      </c>
      <c r="H203" s="105">
        <v>4500</v>
      </c>
      <c r="I203" s="114">
        <v>4500</v>
      </c>
    </row>
    <row r="204" s="85" customFormat="1" ht="37.15" spans="1:9">
      <c r="A204" s="97"/>
      <c r="B204" s="98"/>
      <c r="C204" s="99"/>
      <c r="D204" s="100" t="s">
        <v>278</v>
      </c>
      <c r="E204" s="100" t="s">
        <v>1161</v>
      </c>
      <c r="F204" s="15" t="s">
        <v>50</v>
      </c>
      <c r="G204" s="15">
        <v>1</v>
      </c>
      <c r="H204" s="101">
        <v>8900</v>
      </c>
      <c r="I204" s="113">
        <v>8900</v>
      </c>
    </row>
    <row r="205" s="85" customFormat="1" ht="24.75" spans="1:9">
      <c r="A205" s="97"/>
      <c r="B205" s="98"/>
      <c r="C205" s="99"/>
      <c r="D205" s="100" t="s">
        <v>820</v>
      </c>
      <c r="E205" s="100" t="s">
        <v>923</v>
      </c>
      <c r="F205" s="15" t="s">
        <v>50</v>
      </c>
      <c r="G205" s="15">
        <v>1</v>
      </c>
      <c r="H205" s="101">
        <v>1500</v>
      </c>
      <c r="I205" s="113">
        <v>1500</v>
      </c>
    </row>
    <row r="206" s="85" customFormat="1" ht="136.15" spans="1:9">
      <c r="A206" s="97"/>
      <c r="B206" s="98"/>
      <c r="C206" s="99"/>
      <c r="D206" s="100" t="s">
        <v>802</v>
      </c>
      <c r="E206" s="47" t="s">
        <v>955</v>
      </c>
      <c r="F206" s="15" t="s">
        <v>50</v>
      </c>
      <c r="G206" s="15">
        <v>1</v>
      </c>
      <c r="H206" s="101">
        <v>28500</v>
      </c>
      <c r="I206" s="113">
        <v>28500</v>
      </c>
    </row>
    <row r="207" s="85" customFormat="1" ht="24.75" spans="1:9">
      <c r="A207" s="97"/>
      <c r="B207" s="98"/>
      <c r="C207" s="99" t="s">
        <v>47</v>
      </c>
      <c r="D207" s="100" t="s">
        <v>1135</v>
      </c>
      <c r="E207" s="47" t="s">
        <v>1162</v>
      </c>
      <c r="F207" s="15" t="s">
        <v>50</v>
      </c>
      <c r="G207" s="15">
        <v>1</v>
      </c>
      <c r="H207" s="118"/>
      <c r="I207" s="116">
        <v>6200</v>
      </c>
    </row>
    <row r="208" s="85" customFormat="1" ht="24.75" spans="1:9">
      <c r="A208" s="97"/>
      <c r="B208" s="98"/>
      <c r="C208" s="99" t="s">
        <v>58</v>
      </c>
      <c r="D208" s="47" t="s">
        <v>59</v>
      </c>
      <c r="E208" s="47" t="s">
        <v>60</v>
      </c>
      <c r="F208" s="15" t="s">
        <v>50</v>
      </c>
      <c r="G208" s="15">
        <v>1</v>
      </c>
      <c r="H208" s="101">
        <v>2500</v>
      </c>
      <c r="I208" s="113">
        <v>2500</v>
      </c>
    </row>
    <row r="209" s="85" customFormat="1" ht="15.75" spans="1:9">
      <c r="A209" s="97"/>
      <c r="B209" s="98"/>
      <c r="C209" s="99"/>
      <c r="D209" s="47" t="s">
        <v>61</v>
      </c>
      <c r="E209" s="47" t="s">
        <v>62</v>
      </c>
      <c r="F209" s="15" t="s">
        <v>50</v>
      </c>
      <c r="G209" s="15">
        <v>1</v>
      </c>
      <c r="H209" s="101">
        <v>500</v>
      </c>
      <c r="I209" s="113">
        <v>500</v>
      </c>
    </row>
    <row r="210" s="85" customFormat="1" ht="15.75" spans="1:9">
      <c r="A210" s="97"/>
      <c r="B210" s="98"/>
      <c r="C210" s="99"/>
      <c r="D210" s="47" t="s">
        <v>63</v>
      </c>
      <c r="E210" s="47" t="s">
        <v>64</v>
      </c>
      <c r="F210" s="15" t="s">
        <v>50</v>
      </c>
      <c r="G210" s="15">
        <v>1</v>
      </c>
      <c r="H210" s="101">
        <v>1500</v>
      </c>
      <c r="I210" s="113">
        <v>1500</v>
      </c>
    </row>
    <row r="211" s="85" customFormat="1" ht="15.75" spans="1:9">
      <c r="A211" s="97"/>
      <c r="B211" s="98"/>
      <c r="C211" s="99"/>
      <c r="D211" s="47" t="s">
        <v>807</v>
      </c>
      <c r="E211" s="47" t="s">
        <v>808</v>
      </c>
      <c r="F211" s="15" t="s">
        <v>50</v>
      </c>
      <c r="G211" s="15">
        <v>1</v>
      </c>
      <c r="H211" s="101">
        <v>500</v>
      </c>
      <c r="I211" s="113">
        <v>500</v>
      </c>
    </row>
    <row r="212" s="85" customFormat="1" ht="12.35" spans="1:9">
      <c r="A212" s="78" t="s">
        <v>361</v>
      </c>
      <c r="B212" s="78"/>
      <c r="C212" s="78"/>
      <c r="D212" s="78"/>
      <c r="E212" s="78"/>
      <c r="F212" s="78"/>
      <c r="G212" s="78"/>
      <c r="H212" s="118"/>
      <c r="I212" s="113"/>
    </row>
    <row r="213" s="85" customFormat="1" ht="24.75" spans="1:9">
      <c r="A213" s="97">
        <v>14</v>
      </c>
      <c r="B213" s="98" t="s">
        <v>1163</v>
      </c>
      <c r="C213" s="99" t="s">
        <v>27</v>
      </c>
      <c r="D213" s="100" t="s">
        <v>1140</v>
      </c>
      <c r="E213" s="100" t="s">
        <v>799</v>
      </c>
      <c r="F213" s="15" t="s">
        <v>50</v>
      </c>
      <c r="G213" s="15">
        <v>1</v>
      </c>
      <c r="H213" s="118"/>
      <c r="I213" s="116"/>
    </row>
    <row r="214" s="85" customFormat="1" ht="24.75" spans="1:9">
      <c r="A214" s="97"/>
      <c r="B214" s="98"/>
      <c r="C214" s="99"/>
      <c r="D214" s="100" t="s">
        <v>1053</v>
      </c>
      <c r="E214" s="100" t="s">
        <v>947</v>
      </c>
      <c r="F214" s="15" t="s">
        <v>50</v>
      </c>
      <c r="G214" s="15">
        <v>1</v>
      </c>
      <c r="H214" s="105">
        <v>200</v>
      </c>
      <c r="I214" s="114">
        <v>200</v>
      </c>
    </row>
    <row r="215" s="85" customFormat="1" ht="37.15" spans="1:9">
      <c r="A215" s="97"/>
      <c r="B215" s="98"/>
      <c r="C215" s="99"/>
      <c r="D215" s="100" t="s">
        <v>278</v>
      </c>
      <c r="E215" s="100" t="s">
        <v>1161</v>
      </c>
      <c r="F215" s="15" t="s">
        <v>50</v>
      </c>
      <c r="G215" s="15">
        <v>1</v>
      </c>
      <c r="H215" s="101">
        <v>3900</v>
      </c>
      <c r="I215" s="113">
        <v>3900</v>
      </c>
    </row>
    <row r="216" s="85" customFormat="1" ht="37.15" spans="1:9">
      <c r="A216" s="97"/>
      <c r="B216" s="98"/>
      <c r="C216" s="99"/>
      <c r="D216" s="100" t="s">
        <v>1164</v>
      </c>
      <c r="E216" s="100" t="s">
        <v>1165</v>
      </c>
      <c r="F216" s="15" t="s">
        <v>36</v>
      </c>
      <c r="G216" s="15">
        <v>1</v>
      </c>
      <c r="H216" s="101">
        <v>5500</v>
      </c>
      <c r="I216" s="113">
        <v>5500</v>
      </c>
    </row>
    <row r="217" s="85" customFormat="1" ht="24.75" spans="1:9">
      <c r="A217" s="97"/>
      <c r="B217" s="98"/>
      <c r="C217" s="99"/>
      <c r="D217" s="100" t="s">
        <v>820</v>
      </c>
      <c r="E217" s="100" t="s">
        <v>923</v>
      </c>
      <c r="F217" s="15" t="s">
        <v>50</v>
      </c>
      <c r="G217" s="15">
        <v>1</v>
      </c>
      <c r="H217" s="101">
        <v>100</v>
      </c>
      <c r="I217" s="113">
        <v>100</v>
      </c>
    </row>
    <row r="218" s="85" customFormat="1" ht="136.15" spans="1:9">
      <c r="A218" s="97"/>
      <c r="B218" s="98"/>
      <c r="C218" s="99"/>
      <c r="D218" s="100" t="s">
        <v>802</v>
      </c>
      <c r="E218" s="47" t="s">
        <v>955</v>
      </c>
      <c r="F218" s="15" t="s">
        <v>50</v>
      </c>
      <c r="G218" s="15">
        <v>1</v>
      </c>
      <c r="H218" s="101">
        <v>8000</v>
      </c>
      <c r="I218" s="113">
        <v>8000</v>
      </c>
    </row>
    <row r="219" s="85" customFormat="1" ht="24.75" spans="1:9">
      <c r="A219" s="97"/>
      <c r="B219" s="98"/>
      <c r="C219" s="99" t="s">
        <v>47</v>
      </c>
      <c r="D219" s="100" t="s">
        <v>1135</v>
      </c>
      <c r="E219" s="47" t="s">
        <v>1166</v>
      </c>
      <c r="F219" s="15" t="s">
        <v>50</v>
      </c>
      <c r="G219" s="15">
        <v>1</v>
      </c>
      <c r="H219" s="109"/>
      <c r="I219" s="116">
        <v>0</v>
      </c>
    </row>
    <row r="220" s="85" customFormat="1" ht="24.75" spans="1:9">
      <c r="A220" s="97"/>
      <c r="B220" s="98"/>
      <c r="C220" s="99" t="s">
        <v>58</v>
      </c>
      <c r="D220" s="47" t="s">
        <v>59</v>
      </c>
      <c r="E220" s="47" t="s">
        <v>60</v>
      </c>
      <c r="F220" s="15" t="s">
        <v>50</v>
      </c>
      <c r="G220" s="15">
        <v>1</v>
      </c>
      <c r="H220" s="101">
        <v>2500</v>
      </c>
      <c r="I220" s="113">
        <v>2500</v>
      </c>
    </row>
    <row r="221" s="85" customFormat="1" ht="15.75" spans="1:9">
      <c r="A221" s="97"/>
      <c r="B221" s="98"/>
      <c r="C221" s="99"/>
      <c r="D221" s="47" t="s">
        <v>61</v>
      </c>
      <c r="E221" s="47" t="s">
        <v>62</v>
      </c>
      <c r="F221" s="15" t="s">
        <v>50</v>
      </c>
      <c r="G221" s="15">
        <v>1</v>
      </c>
      <c r="H221" s="101">
        <v>500</v>
      </c>
      <c r="I221" s="113">
        <v>500</v>
      </c>
    </row>
    <row r="222" s="85" customFormat="1" ht="15.75" spans="1:9">
      <c r="A222" s="97"/>
      <c r="B222" s="98"/>
      <c r="C222" s="99"/>
      <c r="D222" s="47" t="s">
        <v>63</v>
      </c>
      <c r="E222" s="47" t="s">
        <v>64</v>
      </c>
      <c r="F222" s="15" t="s">
        <v>50</v>
      </c>
      <c r="G222" s="15">
        <v>1</v>
      </c>
      <c r="H222" s="101">
        <v>1100</v>
      </c>
      <c r="I222" s="113">
        <v>1100</v>
      </c>
    </row>
    <row r="223" s="85" customFormat="1" ht="15.75" spans="1:9">
      <c r="A223" s="97"/>
      <c r="B223" s="98"/>
      <c r="C223" s="99"/>
      <c r="D223" s="47" t="s">
        <v>807</v>
      </c>
      <c r="E223" s="47" t="s">
        <v>808</v>
      </c>
      <c r="F223" s="15" t="s">
        <v>50</v>
      </c>
      <c r="G223" s="15">
        <v>1</v>
      </c>
      <c r="H223" s="101">
        <v>500</v>
      </c>
      <c r="I223" s="113">
        <v>500</v>
      </c>
    </row>
    <row r="224" s="85" customFormat="1" ht="12.35" spans="1:9">
      <c r="A224" s="78" t="s">
        <v>361</v>
      </c>
      <c r="B224" s="78"/>
      <c r="C224" s="78"/>
      <c r="D224" s="78"/>
      <c r="E224" s="78"/>
      <c r="F224" s="78"/>
      <c r="G224" s="78"/>
      <c r="H224" s="109"/>
      <c r="I224" s="113"/>
    </row>
    <row r="225" s="85" customFormat="1" ht="24.75" spans="1:9">
      <c r="A225" s="97">
        <v>15</v>
      </c>
      <c r="B225" s="98" t="s">
        <v>1167</v>
      </c>
      <c r="C225" s="99" t="s">
        <v>27</v>
      </c>
      <c r="D225" s="100" t="s">
        <v>1168</v>
      </c>
      <c r="E225" s="100" t="s">
        <v>1169</v>
      </c>
      <c r="F225" s="15" t="s">
        <v>36</v>
      </c>
      <c r="G225" s="15">
        <v>1</v>
      </c>
      <c r="H225" s="101">
        <v>800</v>
      </c>
      <c r="I225" s="113">
        <v>800</v>
      </c>
    </row>
    <row r="226" s="85" customFormat="1" ht="15.75" spans="1:9">
      <c r="A226" s="97"/>
      <c r="B226" s="98"/>
      <c r="C226" s="99"/>
      <c r="D226" s="100" t="s">
        <v>1170</v>
      </c>
      <c r="E226" s="100" t="s">
        <v>1171</v>
      </c>
      <c r="F226" s="15" t="s">
        <v>36</v>
      </c>
      <c r="G226" s="15">
        <v>1</v>
      </c>
      <c r="H226" s="101">
        <v>5500</v>
      </c>
      <c r="I226" s="113">
        <v>5500</v>
      </c>
    </row>
    <row r="227" s="85" customFormat="1" ht="15.75" spans="1:9">
      <c r="A227" s="97"/>
      <c r="B227" s="98"/>
      <c r="C227" s="99"/>
      <c r="D227" s="100" t="s">
        <v>1076</v>
      </c>
      <c r="E227" s="100" t="s">
        <v>1172</v>
      </c>
      <c r="F227" s="15" t="s">
        <v>36</v>
      </c>
      <c r="G227" s="15">
        <v>1</v>
      </c>
      <c r="H227" s="101">
        <v>2500</v>
      </c>
      <c r="I227" s="113">
        <v>2500</v>
      </c>
    </row>
    <row r="228" s="85" customFormat="1" ht="24.75" spans="1:9">
      <c r="A228" s="97"/>
      <c r="B228" s="98"/>
      <c r="C228" s="99"/>
      <c r="D228" s="100" t="s">
        <v>168</v>
      </c>
      <c r="E228" s="100" t="s">
        <v>838</v>
      </c>
      <c r="F228" s="15" t="s">
        <v>592</v>
      </c>
      <c r="G228" s="15">
        <v>1</v>
      </c>
      <c r="H228" s="105">
        <v>200</v>
      </c>
      <c r="I228" s="114">
        <v>200</v>
      </c>
    </row>
    <row r="229" s="85" customFormat="1" ht="24.75" spans="1:9">
      <c r="A229" s="97"/>
      <c r="B229" s="98"/>
      <c r="C229" s="99"/>
      <c r="D229" s="100" t="s">
        <v>820</v>
      </c>
      <c r="E229" s="100" t="s">
        <v>923</v>
      </c>
      <c r="F229" s="15" t="s">
        <v>36</v>
      </c>
      <c r="G229" s="15">
        <v>1</v>
      </c>
      <c r="H229" s="101">
        <v>1000</v>
      </c>
      <c r="I229" s="113">
        <v>1000</v>
      </c>
    </row>
    <row r="230" s="85" customFormat="1" ht="136.15" spans="1:9">
      <c r="A230" s="97"/>
      <c r="B230" s="98"/>
      <c r="C230" s="99"/>
      <c r="D230" s="100" t="s">
        <v>802</v>
      </c>
      <c r="E230" s="47" t="s">
        <v>1173</v>
      </c>
      <c r="F230" s="15" t="s">
        <v>50</v>
      </c>
      <c r="G230" s="15">
        <v>1</v>
      </c>
      <c r="H230" s="101">
        <v>7400</v>
      </c>
      <c r="I230" s="113">
        <v>7400</v>
      </c>
    </row>
    <row r="231" s="85" customFormat="1" ht="24.75" spans="1:9">
      <c r="A231" s="97"/>
      <c r="B231" s="98"/>
      <c r="C231" s="99" t="s">
        <v>58</v>
      </c>
      <c r="D231" s="47" t="s">
        <v>59</v>
      </c>
      <c r="E231" s="47" t="s">
        <v>60</v>
      </c>
      <c r="F231" s="15" t="s">
        <v>50</v>
      </c>
      <c r="G231" s="15">
        <v>1</v>
      </c>
      <c r="H231" s="101">
        <v>1500</v>
      </c>
      <c r="I231" s="113">
        <v>1500</v>
      </c>
    </row>
    <row r="232" s="85" customFormat="1" ht="15.75" spans="1:9">
      <c r="A232" s="97"/>
      <c r="B232" s="98"/>
      <c r="C232" s="99"/>
      <c r="D232" s="47" t="s">
        <v>61</v>
      </c>
      <c r="E232" s="47" t="s">
        <v>62</v>
      </c>
      <c r="F232" s="15" t="s">
        <v>50</v>
      </c>
      <c r="G232" s="15">
        <v>1</v>
      </c>
      <c r="H232" s="101">
        <v>100</v>
      </c>
      <c r="I232" s="113">
        <v>100</v>
      </c>
    </row>
    <row r="233" s="85" customFormat="1" ht="15.75" spans="1:9">
      <c r="A233" s="97"/>
      <c r="B233" s="98"/>
      <c r="C233" s="99"/>
      <c r="D233" s="47" t="s">
        <v>63</v>
      </c>
      <c r="E233" s="47" t="s">
        <v>64</v>
      </c>
      <c r="F233" s="15" t="s">
        <v>50</v>
      </c>
      <c r="G233" s="15">
        <v>1</v>
      </c>
      <c r="H233" s="101">
        <v>500</v>
      </c>
      <c r="I233" s="113">
        <v>500</v>
      </c>
    </row>
    <row r="234" s="85" customFormat="1" ht="15.75" spans="1:9">
      <c r="A234" s="97"/>
      <c r="B234" s="98"/>
      <c r="C234" s="99"/>
      <c r="D234" s="47" t="s">
        <v>807</v>
      </c>
      <c r="E234" s="47" t="s">
        <v>808</v>
      </c>
      <c r="F234" s="15" t="s">
        <v>50</v>
      </c>
      <c r="G234" s="15">
        <v>1</v>
      </c>
      <c r="H234" s="101">
        <v>500</v>
      </c>
      <c r="I234" s="113">
        <v>500</v>
      </c>
    </row>
    <row r="235" s="85" customFormat="1" ht="12.35" spans="1:9">
      <c r="A235" s="78" t="s">
        <v>361</v>
      </c>
      <c r="B235" s="78"/>
      <c r="C235" s="78"/>
      <c r="D235" s="78"/>
      <c r="E235" s="78"/>
      <c r="F235" s="78"/>
      <c r="G235" s="78"/>
      <c r="H235" s="118"/>
      <c r="I235" s="113"/>
    </row>
    <row r="236" s="85" customFormat="1" ht="24.75" spans="1:9">
      <c r="A236" s="97">
        <v>16</v>
      </c>
      <c r="B236" s="98" t="s">
        <v>1174</v>
      </c>
      <c r="C236" s="99" t="s">
        <v>27</v>
      </c>
      <c r="D236" s="100" t="s">
        <v>1168</v>
      </c>
      <c r="E236" s="100" t="s">
        <v>1169</v>
      </c>
      <c r="F236" s="15" t="s">
        <v>36</v>
      </c>
      <c r="G236" s="15">
        <v>1</v>
      </c>
      <c r="H236" s="101">
        <v>1000</v>
      </c>
      <c r="I236" s="113">
        <v>1000</v>
      </c>
    </row>
    <row r="237" s="85" customFormat="1" ht="15.75" spans="1:9">
      <c r="A237" s="97"/>
      <c r="B237" s="98"/>
      <c r="C237" s="99"/>
      <c r="D237" s="100" t="s">
        <v>1076</v>
      </c>
      <c r="E237" s="100" t="s">
        <v>1172</v>
      </c>
      <c r="F237" s="15" t="s">
        <v>36</v>
      </c>
      <c r="G237" s="15">
        <v>1</v>
      </c>
      <c r="H237" s="101">
        <v>2500</v>
      </c>
      <c r="I237" s="113">
        <v>2500</v>
      </c>
    </row>
    <row r="238" s="85" customFormat="1" ht="37.15" spans="1:9">
      <c r="A238" s="97"/>
      <c r="B238" s="98"/>
      <c r="C238" s="99"/>
      <c r="D238" s="100" t="s">
        <v>1175</v>
      </c>
      <c r="E238" s="100" t="s">
        <v>1176</v>
      </c>
      <c r="F238" s="15" t="s">
        <v>36</v>
      </c>
      <c r="G238" s="15">
        <v>1</v>
      </c>
      <c r="H238" s="101">
        <v>6500</v>
      </c>
      <c r="I238" s="113">
        <v>6500</v>
      </c>
    </row>
    <row r="239" s="85" customFormat="1" ht="24.75" spans="1:9">
      <c r="A239" s="97"/>
      <c r="B239" s="98"/>
      <c r="C239" s="99"/>
      <c r="D239" s="100" t="s">
        <v>168</v>
      </c>
      <c r="E239" s="100" t="s">
        <v>838</v>
      </c>
      <c r="F239" s="15" t="s">
        <v>592</v>
      </c>
      <c r="G239" s="15">
        <v>1</v>
      </c>
      <c r="H239" s="105">
        <v>200</v>
      </c>
      <c r="I239" s="114">
        <v>200</v>
      </c>
    </row>
    <row r="240" s="85" customFormat="1" ht="24.75" spans="1:9">
      <c r="A240" s="97"/>
      <c r="B240" s="98"/>
      <c r="C240" s="99"/>
      <c r="D240" s="100" t="s">
        <v>820</v>
      </c>
      <c r="E240" s="100" t="s">
        <v>923</v>
      </c>
      <c r="F240" s="15" t="s">
        <v>36</v>
      </c>
      <c r="G240" s="15">
        <v>1</v>
      </c>
      <c r="H240" s="101">
        <v>1200</v>
      </c>
      <c r="I240" s="113">
        <v>1200</v>
      </c>
    </row>
    <row r="241" s="85" customFormat="1" ht="136.15" spans="1:9">
      <c r="A241" s="97"/>
      <c r="B241" s="98"/>
      <c r="C241" s="99"/>
      <c r="D241" s="100" t="s">
        <v>802</v>
      </c>
      <c r="E241" s="47" t="s">
        <v>1177</v>
      </c>
      <c r="F241" s="15" t="s">
        <v>50</v>
      </c>
      <c r="G241" s="15">
        <v>1</v>
      </c>
      <c r="H241" s="101">
        <v>6000</v>
      </c>
      <c r="I241" s="113">
        <v>6000</v>
      </c>
    </row>
    <row r="242" s="85" customFormat="1" ht="24.75" spans="1:9">
      <c r="A242" s="97"/>
      <c r="B242" s="98"/>
      <c r="C242" s="99" t="s">
        <v>58</v>
      </c>
      <c r="D242" s="47" t="s">
        <v>59</v>
      </c>
      <c r="E242" s="47" t="s">
        <v>60</v>
      </c>
      <c r="F242" s="15" t="s">
        <v>50</v>
      </c>
      <c r="G242" s="15">
        <v>1</v>
      </c>
      <c r="H242" s="101">
        <v>1500</v>
      </c>
      <c r="I242" s="113">
        <v>1500</v>
      </c>
    </row>
    <row r="243" s="85" customFormat="1" ht="15.75" spans="1:9">
      <c r="A243" s="97"/>
      <c r="B243" s="98"/>
      <c r="C243" s="99"/>
      <c r="D243" s="47" t="s">
        <v>61</v>
      </c>
      <c r="E243" s="47" t="s">
        <v>62</v>
      </c>
      <c r="F243" s="15" t="s">
        <v>50</v>
      </c>
      <c r="G243" s="15">
        <v>1</v>
      </c>
      <c r="H243" s="101">
        <v>100</v>
      </c>
      <c r="I243" s="113">
        <v>100</v>
      </c>
    </row>
    <row r="244" s="85" customFormat="1" ht="15.75" spans="1:9">
      <c r="A244" s="97"/>
      <c r="B244" s="98"/>
      <c r="C244" s="99"/>
      <c r="D244" s="47" t="s">
        <v>63</v>
      </c>
      <c r="E244" s="47" t="s">
        <v>64</v>
      </c>
      <c r="F244" s="15" t="s">
        <v>50</v>
      </c>
      <c r="G244" s="15">
        <v>1</v>
      </c>
      <c r="H244" s="101">
        <v>500</v>
      </c>
      <c r="I244" s="113">
        <v>500</v>
      </c>
    </row>
    <row r="245" s="85" customFormat="1" ht="15.75" spans="1:9">
      <c r="A245" s="97"/>
      <c r="B245" s="98"/>
      <c r="C245" s="99"/>
      <c r="D245" s="47" t="s">
        <v>807</v>
      </c>
      <c r="E245" s="47" t="s">
        <v>808</v>
      </c>
      <c r="F245" s="15" t="s">
        <v>50</v>
      </c>
      <c r="G245" s="15">
        <v>1</v>
      </c>
      <c r="H245" s="101">
        <v>500</v>
      </c>
      <c r="I245" s="113">
        <v>500</v>
      </c>
    </row>
    <row r="246" s="85" customFormat="1" ht="12.35" spans="1:9">
      <c r="A246" s="78" t="s">
        <v>361</v>
      </c>
      <c r="B246" s="78"/>
      <c r="C246" s="78"/>
      <c r="D246" s="78"/>
      <c r="E246" s="78"/>
      <c r="F246" s="78"/>
      <c r="G246" s="78"/>
      <c r="H246" s="118"/>
      <c r="I246" s="113"/>
    </row>
    <row r="247" s="85" customFormat="1" ht="24.75" spans="1:9">
      <c r="A247" s="97">
        <v>17</v>
      </c>
      <c r="B247" s="98" t="s">
        <v>1178</v>
      </c>
      <c r="C247" s="99" t="s">
        <v>27</v>
      </c>
      <c r="D247" s="100" t="s">
        <v>1168</v>
      </c>
      <c r="E247" s="100" t="s">
        <v>1169</v>
      </c>
      <c r="F247" s="15" t="s">
        <v>592</v>
      </c>
      <c r="G247" s="15">
        <v>3</v>
      </c>
      <c r="H247" s="101">
        <v>300</v>
      </c>
      <c r="I247" s="113">
        <v>900</v>
      </c>
    </row>
    <row r="248" s="85" customFormat="1" ht="15.75" spans="1:9">
      <c r="A248" s="97"/>
      <c r="B248" s="98"/>
      <c r="C248" s="99"/>
      <c r="D248" s="100" t="s">
        <v>1076</v>
      </c>
      <c r="E248" s="100" t="s">
        <v>1077</v>
      </c>
      <c r="F248" s="15" t="s">
        <v>592</v>
      </c>
      <c r="G248" s="15">
        <v>3</v>
      </c>
      <c r="H248" s="101">
        <v>500</v>
      </c>
      <c r="I248" s="113">
        <v>1500</v>
      </c>
    </row>
    <row r="249" s="85" customFormat="1" ht="37.15" spans="1:9">
      <c r="A249" s="97"/>
      <c r="B249" s="98"/>
      <c r="C249" s="99"/>
      <c r="D249" s="100" t="s">
        <v>278</v>
      </c>
      <c r="E249" s="100" t="s">
        <v>1179</v>
      </c>
      <c r="F249" s="15" t="s">
        <v>592</v>
      </c>
      <c r="G249" s="15">
        <v>1</v>
      </c>
      <c r="H249" s="101">
        <v>5200</v>
      </c>
      <c r="I249" s="113">
        <v>5200</v>
      </c>
    </row>
    <row r="250" s="85" customFormat="1" ht="24.75" spans="1:9">
      <c r="A250" s="97"/>
      <c r="B250" s="98"/>
      <c r="C250" s="99"/>
      <c r="D250" s="100" t="s">
        <v>168</v>
      </c>
      <c r="E250" s="100" t="s">
        <v>838</v>
      </c>
      <c r="F250" s="15" t="s">
        <v>592</v>
      </c>
      <c r="G250" s="15">
        <v>1</v>
      </c>
      <c r="H250" s="105">
        <v>200</v>
      </c>
      <c r="I250" s="114">
        <v>200</v>
      </c>
    </row>
    <row r="251" s="85" customFormat="1" ht="24.75" spans="1:9">
      <c r="A251" s="97"/>
      <c r="B251" s="98"/>
      <c r="C251" s="99"/>
      <c r="D251" s="100" t="s">
        <v>820</v>
      </c>
      <c r="E251" s="100" t="s">
        <v>923</v>
      </c>
      <c r="F251" s="15" t="s">
        <v>36</v>
      </c>
      <c r="G251" s="15">
        <v>1</v>
      </c>
      <c r="H251" s="101">
        <v>1500</v>
      </c>
      <c r="I251" s="113">
        <v>1500</v>
      </c>
    </row>
    <row r="252" s="85" customFormat="1" ht="136.15" spans="1:9">
      <c r="A252" s="97"/>
      <c r="B252" s="98"/>
      <c r="C252" s="99"/>
      <c r="D252" s="100" t="s">
        <v>802</v>
      </c>
      <c r="E252" s="47" t="s">
        <v>979</v>
      </c>
      <c r="F252" s="15" t="s">
        <v>33</v>
      </c>
      <c r="G252" s="15">
        <v>1</v>
      </c>
      <c r="H252" s="101">
        <v>25000</v>
      </c>
      <c r="I252" s="113">
        <v>25000</v>
      </c>
    </row>
    <row r="253" s="85" customFormat="1" ht="24.75" spans="1:9">
      <c r="A253" s="97"/>
      <c r="B253" s="98"/>
      <c r="C253" s="99" t="s">
        <v>58</v>
      </c>
      <c r="D253" s="47" t="s">
        <v>59</v>
      </c>
      <c r="E253" s="47" t="s">
        <v>60</v>
      </c>
      <c r="F253" s="15" t="s">
        <v>50</v>
      </c>
      <c r="G253" s="15">
        <v>1</v>
      </c>
      <c r="H253" s="101">
        <v>2000</v>
      </c>
      <c r="I253" s="113">
        <v>2000</v>
      </c>
    </row>
    <row r="254" s="85" customFormat="1" ht="15.75" spans="1:9">
      <c r="A254" s="97"/>
      <c r="B254" s="98"/>
      <c r="C254" s="99"/>
      <c r="D254" s="47" t="s">
        <v>61</v>
      </c>
      <c r="E254" s="47" t="s">
        <v>62</v>
      </c>
      <c r="F254" s="15" t="s">
        <v>50</v>
      </c>
      <c r="G254" s="15">
        <v>1</v>
      </c>
      <c r="H254" s="101">
        <v>500</v>
      </c>
      <c r="I254" s="113">
        <v>500</v>
      </c>
    </row>
    <row r="255" s="85" customFormat="1" ht="15.75" spans="1:9">
      <c r="A255" s="97"/>
      <c r="B255" s="98"/>
      <c r="C255" s="99"/>
      <c r="D255" s="47" t="s">
        <v>63</v>
      </c>
      <c r="E255" s="47" t="s">
        <v>64</v>
      </c>
      <c r="F255" s="15" t="s">
        <v>50</v>
      </c>
      <c r="G255" s="15">
        <v>1</v>
      </c>
      <c r="H255" s="101">
        <v>2000</v>
      </c>
      <c r="I255" s="113">
        <v>2000</v>
      </c>
    </row>
    <row r="256" s="85" customFormat="1" ht="24.75" spans="1:9">
      <c r="A256" s="97"/>
      <c r="B256" s="98"/>
      <c r="C256" s="99"/>
      <c r="D256" s="47" t="s">
        <v>1180</v>
      </c>
      <c r="E256" s="47" t="s">
        <v>1181</v>
      </c>
      <c r="F256" s="15" t="s">
        <v>50</v>
      </c>
      <c r="G256" s="15">
        <v>1</v>
      </c>
      <c r="H256" s="101">
        <v>30000</v>
      </c>
      <c r="I256" s="113">
        <v>30000</v>
      </c>
    </row>
    <row r="257" s="85" customFormat="1" ht="24.75" spans="1:9">
      <c r="A257" s="97"/>
      <c r="B257" s="98"/>
      <c r="C257" s="99"/>
      <c r="D257" s="47" t="s">
        <v>1182</v>
      </c>
      <c r="E257" s="47" t="s">
        <v>1183</v>
      </c>
      <c r="F257" s="15" t="s">
        <v>50</v>
      </c>
      <c r="G257" s="15">
        <v>1</v>
      </c>
      <c r="H257" s="101">
        <v>15100</v>
      </c>
      <c r="I257" s="113">
        <v>15100</v>
      </c>
    </row>
    <row r="258" s="85" customFormat="1" ht="15.75" spans="1:9">
      <c r="A258" s="97"/>
      <c r="B258" s="98"/>
      <c r="C258" s="99"/>
      <c r="D258" s="47" t="s">
        <v>807</v>
      </c>
      <c r="E258" s="47" t="s">
        <v>808</v>
      </c>
      <c r="F258" s="15" t="s">
        <v>50</v>
      </c>
      <c r="G258" s="15">
        <v>1</v>
      </c>
      <c r="H258" s="101">
        <v>500</v>
      </c>
      <c r="I258" s="113">
        <v>500</v>
      </c>
    </row>
    <row r="259" s="85" customFormat="1" ht="12.35" spans="1:9">
      <c r="A259" s="78" t="s">
        <v>361</v>
      </c>
      <c r="B259" s="78"/>
      <c r="C259" s="78"/>
      <c r="D259" s="78"/>
      <c r="E259" s="78"/>
      <c r="F259" s="78"/>
      <c r="G259" s="78"/>
      <c r="H259" s="118"/>
      <c r="I259" s="121"/>
    </row>
    <row r="260" s="85" customFormat="1" ht="12.35" spans="1:10">
      <c r="A260" s="119" t="s">
        <v>603</v>
      </c>
      <c r="B260" s="119"/>
      <c r="C260" s="119"/>
      <c r="D260" s="119"/>
      <c r="E260" s="119"/>
      <c r="F260" s="119"/>
      <c r="G260" s="119"/>
      <c r="H260" s="120"/>
      <c r="I260" s="122">
        <f>SUM(I4:I259)</f>
        <v>1733200</v>
      </c>
      <c r="J260" s="85">
        <v>1733200</v>
      </c>
    </row>
    <row r="261" customHeight="1" spans="9:9">
      <c r="I261" s="88">
        <v>1733200</v>
      </c>
    </row>
  </sheetData>
  <mergeCells count="98">
    <mergeCell ref="A1:I1"/>
    <mergeCell ref="A2:B2"/>
    <mergeCell ref="C2:E2"/>
    <mergeCell ref="F2:G2"/>
    <mergeCell ref="A26:G26"/>
    <mergeCell ref="A49:G49"/>
    <mergeCell ref="A60:G60"/>
    <mergeCell ref="A74:G74"/>
    <mergeCell ref="A85:G85"/>
    <mergeCell ref="A104:G104"/>
    <mergeCell ref="A116:G116"/>
    <mergeCell ref="A140:G140"/>
    <mergeCell ref="A161:G161"/>
    <mergeCell ref="A173:G173"/>
    <mergeCell ref="A187:G187"/>
    <mergeCell ref="A201:G201"/>
    <mergeCell ref="A212:G212"/>
    <mergeCell ref="A224:G224"/>
    <mergeCell ref="A235:G235"/>
    <mergeCell ref="A246:G246"/>
    <mergeCell ref="A259:G259"/>
    <mergeCell ref="A260:G260"/>
    <mergeCell ref="A4:A25"/>
    <mergeCell ref="A27:A48"/>
    <mergeCell ref="A50:A59"/>
    <mergeCell ref="A61:A73"/>
    <mergeCell ref="A75:A84"/>
    <mergeCell ref="A86:A103"/>
    <mergeCell ref="A105:A115"/>
    <mergeCell ref="A117:A139"/>
    <mergeCell ref="A141:A160"/>
    <mergeCell ref="A162:A172"/>
    <mergeCell ref="A174:A186"/>
    <mergeCell ref="A188:A200"/>
    <mergeCell ref="A202:A211"/>
    <mergeCell ref="A213:A223"/>
    <mergeCell ref="A225:A234"/>
    <mergeCell ref="A236:A245"/>
    <mergeCell ref="A247:A258"/>
    <mergeCell ref="B4:B25"/>
    <mergeCell ref="B27:B48"/>
    <mergeCell ref="B50:B59"/>
    <mergeCell ref="B61:B73"/>
    <mergeCell ref="B75:B84"/>
    <mergeCell ref="B86:B103"/>
    <mergeCell ref="B105:B115"/>
    <mergeCell ref="B117:B139"/>
    <mergeCell ref="B141:B160"/>
    <mergeCell ref="B162:B172"/>
    <mergeCell ref="B174:B186"/>
    <mergeCell ref="B188:B200"/>
    <mergeCell ref="B202:B211"/>
    <mergeCell ref="B213:B223"/>
    <mergeCell ref="B225:B234"/>
    <mergeCell ref="B236:B245"/>
    <mergeCell ref="B247:B258"/>
    <mergeCell ref="C4:C13"/>
    <mergeCell ref="C14:C21"/>
    <mergeCell ref="C22:C25"/>
    <mergeCell ref="C27:C36"/>
    <mergeCell ref="C37:C44"/>
    <mergeCell ref="C45:C48"/>
    <mergeCell ref="C50:C54"/>
    <mergeCell ref="C56:C59"/>
    <mergeCell ref="C61:C68"/>
    <mergeCell ref="C70:C73"/>
    <mergeCell ref="C75:C79"/>
    <mergeCell ref="C81:C84"/>
    <mergeCell ref="C86:C95"/>
    <mergeCell ref="C97:C103"/>
    <mergeCell ref="C105:C110"/>
    <mergeCell ref="C112:C115"/>
    <mergeCell ref="C117:C134"/>
    <mergeCell ref="C136:C139"/>
    <mergeCell ref="C141:C148"/>
    <mergeCell ref="C149:C156"/>
    <mergeCell ref="C157:C160"/>
    <mergeCell ref="C162:C167"/>
    <mergeCell ref="C169:C172"/>
    <mergeCell ref="C174:C179"/>
    <mergeCell ref="C180:C182"/>
    <mergeCell ref="C183:C186"/>
    <mergeCell ref="C188:C196"/>
    <mergeCell ref="C197:C200"/>
    <mergeCell ref="C202:C206"/>
    <mergeCell ref="C208:C211"/>
    <mergeCell ref="C213:C218"/>
    <mergeCell ref="C220:C223"/>
    <mergeCell ref="C225:C230"/>
    <mergeCell ref="C231:C234"/>
    <mergeCell ref="C236:C241"/>
    <mergeCell ref="C242:C245"/>
    <mergeCell ref="C247:C252"/>
    <mergeCell ref="C253:C258"/>
    <mergeCell ref="D14:D21"/>
    <mergeCell ref="D37:D44"/>
    <mergeCell ref="D149:D156"/>
    <mergeCell ref="D181:D182"/>
  </mergeCells>
  <pageMargins left="0.998611111111111" right="0.998611111111111" top="0.998611111111111" bottom="0.998611111111111" header="0.5" footer="0.5"/>
  <pageSetup paperSize="9" scale="71" fitToHeight="0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12"/>
  <sheetViews>
    <sheetView tabSelected="1" workbookViewId="0">
      <selection activeCell="L5" sqref="L5"/>
    </sheetView>
  </sheetViews>
  <sheetFormatPr defaultColWidth="9" defaultRowHeight="15.75"/>
  <cols>
    <col min="1" max="1" width="5.625" customWidth="1"/>
    <col min="2" max="2" width="10.625" customWidth="1"/>
    <col min="3" max="3" width="8.625" customWidth="1"/>
    <col min="4" max="4" width="10.625" customWidth="1"/>
    <col min="5" max="5" width="30.625" customWidth="1"/>
    <col min="6" max="7" width="8.625" customWidth="1"/>
    <col min="8" max="8" width="12.625"/>
    <col min="9" max="9" width="11.8"/>
  </cols>
  <sheetData>
    <row r="1" ht="27" spans="1:9">
      <c r="A1" s="1" t="s">
        <v>13</v>
      </c>
      <c r="B1" s="2"/>
      <c r="C1" s="2"/>
      <c r="D1" s="2"/>
      <c r="E1" s="2"/>
      <c r="F1" s="2"/>
      <c r="G1" s="2"/>
      <c r="H1" s="2"/>
      <c r="I1" s="64"/>
    </row>
    <row r="2" ht="16.85" spans="1:9">
      <c r="A2" s="3" t="s">
        <v>14</v>
      </c>
      <c r="B2" s="4"/>
      <c r="C2" s="5" t="s">
        <v>1184</v>
      </c>
      <c r="D2" s="6"/>
      <c r="E2" s="6"/>
      <c r="F2" s="7" t="s">
        <v>16</v>
      </c>
      <c r="G2" s="8"/>
      <c r="H2" s="9"/>
      <c r="I2" s="65"/>
    </row>
    <row r="3" spans="1:9">
      <c r="A3" s="10" t="s">
        <v>17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" t="s">
        <v>23</v>
      </c>
      <c r="H3" s="11" t="s">
        <v>24</v>
      </c>
      <c r="I3" s="11" t="s">
        <v>25</v>
      </c>
    </row>
    <row r="4" ht="61.9" spans="1:9">
      <c r="A4" s="12">
        <v>1</v>
      </c>
      <c r="B4" s="13" t="s">
        <v>1185</v>
      </c>
      <c r="C4" s="14" t="s">
        <v>27</v>
      </c>
      <c r="D4" s="15" t="s">
        <v>903</v>
      </c>
      <c r="E4" s="16" t="s">
        <v>869</v>
      </c>
      <c r="F4" s="15" t="s">
        <v>33</v>
      </c>
      <c r="G4" s="15">
        <v>1</v>
      </c>
      <c r="H4" s="17">
        <v>4000</v>
      </c>
      <c r="I4" s="66">
        <v>4000</v>
      </c>
    </row>
    <row r="5" ht="259.5" spans="1:9">
      <c r="A5" s="18"/>
      <c r="B5" s="19"/>
      <c r="C5" s="14"/>
      <c r="D5" s="15" t="s">
        <v>1186</v>
      </c>
      <c r="E5" s="16" t="s">
        <v>1187</v>
      </c>
      <c r="F5" s="15" t="s">
        <v>33</v>
      </c>
      <c r="G5" s="15">
        <v>6</v>
      </c>
      <c r="H5" s="17">
        <v>6500</v>
      </c>
      <c r="I5" s="66">
        <v>39000</v>
      </c>
    </row>
    <row r="6" ht="49.5" spans="1:9">
      <c r="A6" s="18"/>
      <c r="B6" s="19"/>
      <c r="C6" s="14"/>
      <c r="D6" s="15" t="s">
        <v>307</v>
      </c>
      <c r="E6" s="16" t="s">
        <v>308</v>
      </c>
      <c r="F6" s="15" t="s">
        <v>33</v>
      </c>
      <c r="G6" s="15">
        <v>1</v>
      </c>
      <c r="H6" s="17">
        <v>2200</v>
      </c>
      <c r="I6" s="66">
        <v>2200</v>
      </c>
    </row>
    <row r="7" ht="111.4" spans="1:9">
      <c r="A7" s="18"/>
      <c r="B7" s="19"/>
      <c r="C7" s="14"/>
      <c r="D7" s="15" t="s">
        <v>309</v>
      </c>
      <c r="E7" s="16" t="s">
        <v>289</v>
      </c>
      <c r="F7" s="15" t="s">
        <v>43</v>
      </c>
      <c r="G7" s="15">
        <v>2</v>
      </c>
      <c r="H7" s="17">
        <v>980</v>
      </c>
      <c r="I7" s="66">
        <v>1960</v>
      </c>
    </row>
    <row r="8" ht="24.75" spans="1:9">
      <c r="A8" s="18"/>
      <c r="B8" s="19"/>
      <c r="C8" s="14"/>
      <c r="D8" s="20" t="s">
        <v>310</v>
      </c>
      <c r="E8" s="21" t="s">
        <v>1188</v>
      </c>
      <c r="F8" s="20" t="s">
        <v>36</v>
      </c>
      <c r="G8" s="20">
        <v>1</v>
      </c>
      <c r="H8" s="22">
        <v>14000</v>
      </c>
      <c r="I8" s="67">
        <v>14000</v>
      </c>
    </row>
    <row r="9" spans="1:9">
      <c r="A9" s="18"/>
      <c r="B9" s="19"/>
      <c r="C9" s="14"/>
      <c r="D9" s="20" t="s">
        <v>312</v>
      </c>
      <c r="E9" s="20" t="s">
        <v>1189</v>
      </c>
      <c r="F9" s="20" t="s">
        <v>36</v>
      </c>
      <c r="G9" s="20">
        <v>1</v>
      </c>
      <c r="H9" s="22">
        <v>23000</v>
      </c>
      <c r="I9" s="67">
        <v>23000</v>
      </c>
    </row>
    <row r="10" spans="1:9">
      <c r="A10" s="18"/>
      <c r="B10" s="19"/>
      <c r="C10" s="14"/>
      <c r="D10" s="23" t="s">
        <v>1190</v>
      </c>
      <c r="E10" s="24" t="s">
        <v>1191</v>
      </c>
      <c r="F10" s="23" t="s">
        <v>33</v>
      </c>
      <c r="G10" s="25">
        <v>2</v>
      </c>
      <c r="H10" s="26">
        <v>41000</v>
      </c>
      <c r="I10" s="66">
        <v>82000</v>
      </c>
    </row>
    <row r="11" spans="1:9">
      <c r="A11" s="18"/>
      <c r="B11" s="19"/>
      <c r="C11" s="14"/>
      <c r="D11" s="27" t="s">
        <v>1192</v>
      </c>
      <c r="E11" s="28" t="s">
        <v>1193</v>
      </c>
      <c r="F11" s="27" t="s">
        <v>33</v>
      </c>
      <c r="G11" s="29">
        <v>2</v>
      </c>
      <c r="H11" s="30">
        <v>22000</v>
      </c>
      <c r="I11" s="66">
        <v>44000</v>
      </c>
    </row>
    <row r="12" spans="1:9">
      <c r="A12" s="18"/>
      <c r="B12" s="19"/>
      <c r="C12" s="14"/>
      <c r="D12" s="27" t="s">
        <v>1194</v>
      </c>
      <c r="E12" s="28" t="s">
        <v>1193</v>
      </c>
      <c r="F12" s="27" t="s">
        <v>33</v>
      </c>
      <c r="G12" s="29">
        <v>2</v>
      </c>
      <c r="H12" s="30">
        <v>18000</v>
      </c>
      <c r="I12" s="66">
        <v>36000</v>
      </c>
    </row>
    <row r="13" spans="1:9">
      <c r="A13" s="18"/>
      <c r="B13" s="19"/>
      <c r="C13" s="14"/>
      <c r="D13" s="31" t="s">
        <v>1195</v>
      </c>
      <c r="E13" s="32" t="s">
        <v>1196</v>
      </c>
      <c r="F13" s="31" t="s">
        <v>1197</v>
      </c>
      <c r="G13" s="33">
        <v>2</v>
      </c>
      <c r="H13" s="34">
        <v>3400</v>
      </c>
      <c r="I13" s="68">
        <v>6800</v>
      </c>
    </row>
    <row r="14" spans="1:9">
      <c r="A14" s="18"/>
      <c r="B14" s="19"/>
      <c r="C14" s="14"/>
      <c r="D14" s="27" t="s">
        <v>1198</v>
      </c>
      <c r="E14" s="28" t="s">
        <v>1199</v>
      </c>
      <c r="F14" s="27" t="s">
        <v>33</v>
      </c>
      <c r="G14" s="29">
        <v>2</v>
      </c>
      <c r="H14" s="30">
        <v>3700</v>
      </c>
      <c r="I14" s="66">
        <v>7400</v>
      </c>
    </row>
    <row r="15" spans="1:9">
      <c r="A15" s="18"/>
      <c r="B15" s="19"/>
      <c r="C15" s="14"/>
      <c r="D15" s="23" t="s">
        <v>1200</v>
      </c>
      <c r="E15" s="24" t="s">
        <v>1201</v>
      </c>
      <c r="F15" s="23" t="s">
        <v>36</v>
      </c>
      <c r="G15" s="25">
        <v>1</v>
      </c>
      <c r="H15" s="26">
        <v>14000</v>
      </c>
      <c r="I15" s="66">
        <v>14000</v>
      </c>
    </row>
    <row r="16" spans="1:9">
      <c r="A16" s="18"/>
      <c r="B16" s="19"/>
      <c r="C16" s="14"/>
      <c r="D16" s="23" t="s">
        <v>1202</v>
      </c>
      <c r="E16" s="24" t="s">
        <v>1203</v>
      </c>
      <c r="F16" s="23" t="s">
        <v>33</v>
      </c>
      <c r="G16" s="25">
        <v>1</v>
      </c>
      <c r="H16" s="26">
        <v>13000</v>
      </c>
      <c r="I16" s="66">
        <v>13000</v>
      </c>
    </row>
    <row r="17" spans="1:9">
      <c r="A17" s="18"/>
      <c r="B17" s="19"/>
      <c r="C17" s="14"/>
      <c r="D17" s="27" t="s">
        <v>1204</v>
      </c>
      <c r="E17" s="28" t="s">
        <v>1205</v>
      </c>
      <c r="F17" s="27" t="s">
        <v>43</v>
      </c>
      <c r="G17" s="29">
        <v>3</v>
      </c>
      <c r="H17" s="30">
        <v>289</v>
      </c>
      <c r="I17" s="66">
        <v>867</v>
      </c>
    </row>
    <row r="18" spans="1:9">
      <c r="A18" s="18"/>
      <c r="B18" s="19"/>
      <c r="C18" s="14"/>
      <c r="D18" s="27" t="s">
        <v>1206</v>
      </c>
      <c r="E18" s="28" t="s">
        <v>1207</v>
      </c>
      <c r="F18" s="27" t="s">
        <v>43</v>
      </c>
      <c r="G18" s="29">
        <v>22</v>
      </c>
      <c r="H18" s="30">
        <v>218</v>
      </c>
      <c r="I18" s="66">
        <v>4796</v>
      </c>
    </row>
    <row r="19" spans="1:9">
      <c r="A19" s="18"/>
      <c r="B19" s="19"/>
      <c r="C19" s="14"/>
      <c r="D19" s="27" t="s">
        <v>1208</v>
      </c>
      <c r="E19" s="28" t="s">
        <v>1209</v>
      </c>
      <c r="F19" s="27" t="s">
        <v>33</v>
      </c>
      <c r="G19" s="29">
        <v>8</v>
      </c>
      <c r="H19" s="30">
        <v>3700</v>
      </c>
      <c r="I19" s="66">
        <v>29600</v>
      </c>
    </row>
    <row r="20" spans="1:9">
      <c r="A20" s="18"/>
      <c r="B20" s="19"/>
      <c r="C20" s="14"/>
      <c r="D20" s="27" t="s">
        <v>1210</v>
      </c>
      <c r="E20" s="28" t="s">
        <v>1211</v>
      </c>
      <c r="F20" s="27" t="s">
        <v>81</v>
      </c>
      <c r="G20" s="29">
        <v>15</v>
      </c>
      <c r="H20" s="30">
        <v>186</v>
      </c>
      <c r="I20" s="66">
        <v>2790</v>
      </c>
    </row>
    <row r="21" spans="1:9">
      <c r="A21" s="18"/>
      <c r="B21" s="19"/>
      <c r="C21" s="14"/>
      <c r="D21" s="23" t="s">
        <v>1212</v>
      </c>
      <c r="E21" s="24" t="s">
        <v>1211</v>
      </c>
      <c r="F21" s="23" t="s">
        <v>33</v>
      </c>
      <c r="G21" s="25">
        <v>1</v>
      </c>
      <c r="H21" s="26">
        <v>1560</v>
      </c>
      <c r="I21" s="66">
        <v>1560</v>
      </c>
    </row>
    <row r="22" spans="1:9">
      <c r="A22" s="18"/>
      <c r="B22" s="19"/>
      <c r="C22" s="14"/>
      <c r="D22" s="27" t="s">
        <v>1213</v>
      </c>
      <c r="E22" s="28" t="s">
        <v>1211</v>
      </c>
      <c r="F22" s="27" t="s">
        <v>81</v>
      </c>
      <c r="G22" s="29">
        <v>15</v>
      </c>
      <c r="H22" s="30">
        <v>146</v>
      </c>
      <c r="I22" s="66">
        <v>2190</v>
      </c>
    </row>
    <row r="23" spans="1:9">
      <c r="A23" s="18"/>
      <c r="B23" s="19"/>
      <c r="C23" s="14"/>
      <c r="D23" s="35" t="s">
        <v>1214</v>
      </c>
      <c r="E23" s="35" t="s">
        <v>1215</v>
      </c>
      <c r="F23" s="35" t="s">
        <v>81</v>
      </c>
      <c r="G23" s="36">
        <v>200</v>
      </c>
      <c r="H23" s="37">
        <v>255</v>
      </c>
      <c r="I23" s="67">
        <v>51000</v>
      </c>
    </row>
    <row r="24" spans="1:9">
      <c r="A24" s="18"/>
      <c r="B24" s="19"/>
      <c r="C24" s="14"/>
      <c r="D24" s="27" t="s">
        <v>1216</v>
      </c>
      <c r="E24" s="28" t="s">
        <v>1217</v>
      </c>
      <c r="F24" s="27" t="s">
        <v>81</v>
      </c>
      <c r="G24" s="29">
        <v>160</v>
      </c>
      <c r="H24" s="30">
        <v>400</v>
      </c>
      <c r="I24" s="66">
        <v>64000</v>
      </c>
    </row>
    <row r="25" spans="1:9">
      <c r="A25" s="18"/>
      <c r="B25" s="19"/>
      <c r="C25" s="14"/>
      <c r="D25" s="27" t="s">
        <v>1218</v>
      </c>
      <c r="E25" s="28" t="s">
        <v>1219</v>
      </c>
      <c r="F25" s="27" t="s">
        <v>81</v>
      </c>
      <c r="G25" s="29">
        <v>35</v>
      </c>
      <c r="H25" s="30">
        <v>1</v>
      </c>
      <c r="I25" s="66">
        <v>35</v>
      </c>
    </row>
    <row r="26" spans="1:9">
      <c r="A26" s="18"/>
      <c r="B26" s="19"/>
      <c r="C26" s="14"/>
      <c r="D26" s="27" t="s">
        <v>1220</v>
      </c>
      <c r="E26" s="28" t="s">
        <v>1221</v>
      </c>
      <c r="F26" s="27" t="s">
        <v>1222</v>
      </c>
      <c r="G26" s="29">
        <v>20</v>
      </c>
      <c r="H26" s="30">
        <v>30</v>
      </c>
      <c r="I26" s="66">
        <v>600</v>
      </c>
    </row>
    <row r="27" spans="1:9">
      <c r="A27" s="18"/>
      <c r="B27" s="19"/>
      <c r="C27" s="14"/>
      <c r="D27" s="35" t="s">
        <v>1223</v>
      </c>
      <c r="E27" s="35" t="s">
        <v>1224</v>
      </c>
      <c r="F27" s="35" t="s">
        <v>43</v>
      </c>
      <c r="G27" s="36">
        <v>400</v>
      </c>
      <c r="H27" s="38">
        <v>0</v>
      </c>
      <c r="I27" s="69">
        <v>0</v>
      </c>
    </row>
    <row r="28" spans="1:9">
      <c r="A28" s="18"/>
      <c r="B28" s="19"/>
      <c r="C28" s="14"/>
      <c r="D28" s="35" t="s">
        <v>1225</v>
      </c>
      <c r="E28" s="35" t="s">
        <v>1226</v>
      </c>
      <c r="F28" s="35" t="s">
        <v>43</v>
      </c>
      <c r="G28" s="36">
        <v>400</v>
      </c>
      <c r="H28" s="38">
        <v>0</v>
      </c>
      <c r="I28" s="69">
        <v>0</v>
      </c>
    </row>
    <row r="29" spans="1:9">
      <c r="A29" s="18"/>
      <c r="B29" s="19"/>
      <c r="C29" s="14"/>
      <c r="D29" s="35" t="s">
        <v>1223</v>
      </c>
      <c r="E29" s="35" t="s">
        <v>1227</v>
      </c>
      <c r="F29" s="35" t="s">
        <v>43</v>
      </c>
      <c r="G29" s="36">
        <v>400</v>
      </c>
      <c r="H29" s="38">
        <v>0</v>
      </c>
      <c r="I29" s="69">
        <v>0</v>
      </c>
    </row>
    <row r="30" spans="1:9">
      <c r="A30" s="18"/>
      <c r="B30" s="19"/>
      <c r="C30" s="14"/>
      <c r="D30" s="35" t="s">
        <v>1223</v>
      </c>
      <c r="E30" s="35" t="s">
        <v>1228</v>
      </c>
      <c r="F30" s="35" t="s">
        <v>43</v>
      </c>
      <c r="G30" s="36">
        <v>400</v>
      </c>
      <c r="H30" s="38">
        <v>0</v>
      </c>
      <c r="I30" s="69">
        <v>0</v>
      </c>
    </row>
    <row r="31" spans="1:9">
      <c r="A31" s="18"/>
      <c r="B31" s="19"/>
      <c r="C31" s="14"/>
      <c r="D31" s="35" t="s">
        <v>1223</v>
      </c>
      <c r="E31" s="35" t="s">
        <v>1229</v>
      </c>
      <c r="F31" s="35" t="s">
        <v>43</v>
      </c>
      <c r="G31" s="36">
        <v>300</v>
      </c>
      <c r="H31" s="38">
        <v>0</v>
      </c>
      <c r="I31" s="69">
        <v>0</v>
      </c>
    </row>
    <row r="32" spans="1:9">
      <c r="A32" s="18"/>
      <c r="B32" s="19"/>
      <c r="C32" s="14"/>
      <c r="D32" s="35" t="s">
        <v>1225</v>
      </c>
      <c r="E32" s="35" t="s">
        <v>1230</v>
      </c>
      <c r="F32" s="35" t="s">
        <v>43</v>
      </c>
      <c r="G32" s="36">
        <v>1100</v>
      </c>
      <c r="H32" s="38">
        <v>0</v>
      </c>
      <c r="I32" s="69">
        <v>0</v>
      </c>
    </row>
    <row r="33" spans="1:9">
      <c r="A33" s="18"/>
      <c r="B33" s="19"/>
      <c r="C33" s="14"/>
      <c r="D33" s="35" t="s">
        <v>1231</v>
      </c>
      <c r="E33" s="35" t="s">
        <v>1230</v>
      </c>
      <c r="F33" s="35" t="s">
        <v>43</v>
      </c>
      <c r="G33" s="36">
        <v>1100</v>
      </c>
      <c r="H33" s="38">
        <v>0</v>
      </c>
      <c r="I33" s="69">
        <v>0</v>
      </c>
    </row>
    <row r="34" spans="1:9">
      <c r="A34" s="18"/>
      <c r="B34" s="19"/>
      <c r="C34" s="14"/>
      <c r="D34" s="35" t="s">
        <v>1223</v>
      </c>
      <c r="E34" s="35" t="s">
        <v>1232</v>
      </c>
      <c r="F34" s="35" t="s">
        <v>43</v>
      </c>
      <c r="G34" s="36">
        <v>200</v>
      </c>
      <c r="H34" s="38">
        <v>0</v>
      </c>
      <c r="I34" s="69">
        <v>0</v>
      </c>
    </row>
    <row r="35" spans="1:9">
      <c r="A35" s="18"/>
      <c r="B35" s="19"/>
      <c r="C35" s="14"/>
      <c r="D35" s="35" t="s">
        <v>1225</v>
      </c>
      <c r="E35" s="35" t="s">
        <v>1233</v>
      </c>
      <c r="F35" s="35" t="s">
        <v>43</v>
      </c>
      <c r="G35" s="36">
        <v>200</v>
      </c>
      <c r="H35" s="38">
        <v>0</v>
      </c>
      <c r="I35" s="69">
        <v>0</v>
      </c>
    </row>
    <row r="36" spans="1:9">
      <c r="A36" s="18"/>
      <c r="B36" s="19"/>
      <c r="C36" s="14"/>
      <c r="D36" s="35" t="s">
        <v>1234</v>
      </c>
      <c r="E36" s="35" t="s">
        <v>1235</v>
      </c>
      <c r="F36" s="35" t="s">
        <v>1236</v>
      </c>
      <c r="G36" s="36">
        <v>3</v>
      </c>
      <c r="H36" s="37">
        <v>1800</v>
      </c>
      <c r="I36" s="67">
        <v>5400</v>
      </c>
    </row>
    <row r="37" spans="1:9">
      <c r="A37" s="18"/>
      <c r="B37" s="19"/>
      <c r="C37" s="14"/>
      <c r="D37" s="27" t="s">
        <v>1237</v>
      </c>
      <c r="E37" s="28" t="s">
        <v>1238</v>
      </c>
      <c r="F37" s="27" t="s">
        <v>1197</v>
      </c>
      <c r="G37" s="29">
        <v>6</v>
      </c>
      <c r="H37" s="30">
        <v>3400</v>
      </c>
      <c r="I37" s="66">
        <v>20400</v>
      </c>
    </row>
    <row r="38" spans="1:9">
      <c r="A38" s="18"/>
      <c r="B38" s="19"/>
      <c r="C38" s="14"/>
      <c r="D38" s="35" t="s">
        <v>1239</v>
      </c>
      <c r="E38" s="35" t="s">
        <v>1240</v>
      </c>
      <c r="F38" s="35" t="s">
        <v>1197</v>
      </c>
      <c r="G38" s="36">
        <v>40</v>
      </c>
      <c r="H38" s="37">
        <v>58</v>
      </c>
      <c r="I38" s="67">
        <v>2320</v>
      </c>
    </row>
    <row r="39" spans="1:9">
      <c r="A39" s="18"/>
      <c r="B39" s="19"/>
      <c r="C39" s="14"/>
      <c r="D39" s="35" t="s">
        <v>1241</v>
      </c>
      <c r="E39" s="35" t="s">
        <v>1242</v>
      </c>
      <c r="F39" s="35" t="s">
        <v>43</v>
      </c>
      <c r="G39" s="36">
        <v>120</v>
      </c>
      <c r="H39" s="37">
        <v>25</v>
      </c>
      <c r="I39" s="67">
        <v>3000</v>
      </c>
    </row>
    <row r="40" spans="1:9">
      <c r="A40" s="18"/>
      <c r="B40" s="19"/>
      <c r="C40" s="14"/>
      <c r="D40" s="35" t="s">
        <v>1243</v>
      </c>
      <c r="E40" s="35" t="s">
        <v>1244</v>
      </c>
      <c r="F40" s="35" t="s">
        <v>43</v>
      </c>
      <c r="G40" s="36">
        <v>150</v>
      </c>
      <c r="H40" s="37">
        <v>68</v>
      </c>
      <c r="I40" s="67">
        <v>10200</v>
      </c>
    </row>
    <row r="41" ht="24.75" spans="1:9">
      <c r="A41" s="18"/>
      <c r="B41" s="19"/>
      <c r="C41" s="14"/>
      <c r="D41" s="15" t="s">
        <v>44</v>
      </c>
      <c r="E41" s="16" t="s">
        <v>45</v>
      </c>
      <c r="F41" s="15" t="s">
        <v>36</v>
      </c>
      <c r="G41" s="15">
        <v>1</v>
      </c>
      <c r="H41" s="17">
        <v>5000</v>
      </c>
      <c r="I41" s="66">
        <v>5000</v>
      </c>
    </row>
    <row r="42" spans="1:9">
      <c r="A42" s="18"/>
      <c r="B42" s="19"/>
      <c r="C42" s="39" t="s">
        <v>47</v>
      </c>
      <c r="D42" s="40" t="s">
        <v>48</v>
      </c>
      <c r="E42" s="41" t="s">
        <v>49</v>
      </c>
      <c r="F42" s="40" t="s">
        <v>50</v>
      </c>
      <c r="G42" s="40">
        <v>1</v>
      </c>
      <c r="H42" s="42"/>
      <c r="I42" s="42">
        <v>3000</v>
      </c>
    </row>
    <row r="43" spans="1:9">
      <c r="A43" s="18"/>
      <c r="B43" s="19"/>
      <c r="C43" s="43"/>
      <c r="D43" s="40"/>
      <c r="E43" s="41" t="s">
        <v>51</v>
      </c>
      <c r="F43" s="40" t="s">
        <v>50</v>
      </c>
      <c r="G43" s="40">
        <v>1</v>
      </c>
      <c r="H43" s="44"/>
      <c r="I43" s="44">
        <v>4000</v>
      </c>
    </row>
    <row r="44" spans="1:9">
      <c r="A44" s="18"/>
      <c r="B44" s="19"/>
      <c r="C44" s="43"/>
      <c r="D44" s="40"/>
      <c r="E44" s="41" t="s">
        <v>72</v>
      </c>
      <c r="F44" s="40" t="s">
        <v>50</v>
      </c>
      <c r="G44" s="40">
        <v>1</v>
      </c>
      <c r="H44" s="42"/>
      <c r="I44" s="42">
        <v>6000</v>
      </c>
    </row>
    <row r="45" spans="1:9">
      <c r="A45" s="18"/>
      <c r="B45" s="19"/>
      <c r="C45" s="43"/>
      <c r="D45" s="40"/>
      <c r="E45" s="41" t="s">
        <v>56</v>
      </c>
      <c r="F45" s="40" t="s">
        <v>50</v>
      </c>
      <c r="G45" s="40">
        <v>1</v>
      </c>
      <c r="H45" s="42"/>
      <c r="I45" s="42">
        <v>7000</v>
      </c>
    </row>
    <row r="46" spans="1:9">
      <c r="A46" s="18"/>
      <c r="B46" s="19"/>
      <c r="C46" s="43"/>
      <c r="D46" s="40"/>
      <c r="E46" s="41" t="s">
        <v>55</v>
      </c>
      <c r="F46" s="40" t="s">
        <v>50</v>
      </c>
      <c r="G46" s="40">
        <v>1</v>
      </c>
      <c r="H46" s="42"/>
      <c r="I46" s="42">
        <v>11000</v>
      </c>
    </row>
    <row r="47" spans="1:9">
      <c r="A47" s="18"/>
      <c r="B47" s="19"/>
      <c r="C47" s="43"/>
      <c r="D47" s="40"/>
      <c r="E47" s="41" t="s">
        <v>83</v>
      </c>
      <c r="F47" s="40" t="s">
        <v>50</v>
      </c>
      <c r="G47" s="40">
        <v>1</v>
      </c>
      <c r="H47" s="42"/>
      <c r="I47" s="42">
        <v>11752</v>
      </c>
    </row>
    <row r="48" spans="1:9">
      <c r="A48" s="18"/>
      <c r="B48" s="19"/>
      <c r="C48" s="43"/>
      <c r="D48" s="40"/>
      <c r="E48" s="41" t="s">
        <v>53</v>
      </c>
      <c r="F48" s="40" t="s">
        <v>50</v>
      </c>
      <c r="G48" s="40">
        <v>6</v>
      </c>
      <c r="H48" s="42"/>
      <c r="I48" s="42">
        <v>36000</v>
      </c>
    </row>
    <row r="49" spans="1:9">
      <c r="A49" s="18"/>
      <c r="B49" s="19"/>
      <c r="C49" s="43"/>
      <c r="D49" s="40"/>
      <c r="E49" s="41" t="s">
        <v>76</v>
      </c>
      <c r="F49" s="40" t="s">
        <v>50</v>
      </c>
      <c r="G49" s="40">
        <v>6</v>
      </c>
      <c r="H49" s="42"/>
      <c r="I49" s="42">
        <v>42000</v>
      </c>
    </row>
    <row r="50" ht="24.75" spans="1:9">
      <c r="A50" s="18"/>
      <c r="B50" s="19"/>
      <c r="C50" s="45" t="s">
        <v>58</v>
      </c>
      <c r="D50" s="46" t="s">
        <v>59</v>
      </c>
      <c r="E50" s="47" t="s">
        <v>60</v>
      </c>
      <c r="F50" s="15" t="s">
        <v>50</v>
      </c>
      <c r="G50" s="15">
        <v>1</v>
      </c>
      <c r="H50" s="17">
        <v>7000</v>
      </c>
      <c r="I50" s="66">
        <v>7000</v>
      </c>
    </row>
    <row r="51" spans="1:9">
      <c r="A51" s="18"/>
      <c r="B51" s="19"/>
      <c r="C51" s="48"/>
      <c r="D51" s="49" t="s">
        <v>61</v>
      </c>
      <c r="E51" s="50" t="s">
        <v>62</v>
      </c>
      <c r="F51" s="20" t="s">
        <v>50</v>
      </c>
      <c r="G51" s="20">
        <v>1</v>
      </c>
      <c r="H51" s="51">
        <v>7000</v>
      </c>
      <c r="I51" s="70">
        <v>7000</v>
      </c>
    </row>
    <row r="52" spans="1:9">
      <c r="A52" s="18"/>
      <c r="B52" s="19"/>
      <c r="C52" s="52"/>
      <c r="D52" s="46" t="s">
        <v>63</v>
      </c>
      <c r="E52" s="47" t="s">
        <v>64</v>
      </c>
      <c r="F52" s="15" t="s">
        <v>50</v>
      </c>
      <c r="G52" s="15">
        <v>1</v>
      </c>
      <c r="H52" s="17">
        <v>5000</v>
      </c>
      <c r="I52" s="66">
        <v>5000</v>
      </c>
    </row>
    <row r="53" spans="1:9">
      <c r="A53" s="53" t="s">
        <v>65</v>
      </c>
      <c r="B53" s="54"/>
      <c r="C53" s="54"/>
      <c r="D53" s="54"/>
      <c r="E53" s="54"/>
      <c r="F53" s="54"/>
      <c r="G53" s="55"/>
      <c r="H53" s="56"/>
      <c r="I53" s="56"/>
    </row>
    <row r="54" ht="160.9" spans="1:9">
      <c r="A54" s="12">
        <v>2</v>
      </c>
      <c r="B54" s="13" t="s">
        <v>1245</v>
      </c>
      <c r="C54" s="45" t="s">
        <v>27</v>
      </c>
      <c r="D54" s="15" t="s">
        <v>1246</v>
      </c>
      <c r="E54" s="16" t="s">
        <v>1247</v>
      </c>
      <c r="F54" s="15" t="s">
        <v>36</v>
      </c>
      <c r="G54" s="15">
        <v>1</v>
      </c>
      <c r="H54" s="57">
        <v>65840</v>
      </c>
      <c r="I54" s="57">
        <v>65840</v>
      </c>
    </row>
    <row r="55" ht="24.75" spans="1:9">
      <c r="A55" s="18"/>
      <c r="B55" s="19"/>
      <c r="C55" s="48"/>
      <c r="D55" s="15" t="s">
        <v>1248</v>
      </c>
      <c r="E55" s="16" t="s">
        <v>1249</v>
      </c>
      <c r="F55" s="15" t="s">
        <v>33</v>
      </c>
      <c r="G55" s="15">
        <v>1</v>
      </c>
      <c r="H55" s="58">
        <v>8000</v>
      </c>
      <c r="I55" s="71">
        <v>8000</v>
      </c>
    </row>
    <row r="56" spans="1:9">
      <c r="A56" s="18"/>
      <c r="B56" s="19"/>
      <c r="C56" s="48"/>
      <c r="D56" s="15" t="s">
        <v>692</v>
      </c>
      <c r="E56" s="16" t="s">
        <v>1250</v>
      </c>
      <c r="F56" s="15" t="s">
        <v>33</v>
      </c>
      <c r="G56" s="15">
        <v>1</v>
      </c>
      <c r="H56" s="58">
        <v>4000</v>
      </c>
      <c r="I56" s="71">
        <v>4000</v>
      </c>
    </row>
    <row r="57" ht="49.5" spans="1:9">
      <c r="A57" s="18"/>
      <c r="B57" s="19"/>
      <c r="C57" s="48"/>
      <c r="D57" s="15" t="s">
        <v>307</v>
      </c>
      <c r="E57" s="16" t="s">
        <v>288</v>
      </c>
      <c r="F57" s="15" t="s">
        <v>33</v>
      </c>
      <c r="G57" s="15">
        <v>1</v>
      </c>
      <c r="H57" s="57">
        <v>2200</v>
      </c>
      <c r="I57" s="57">
        <v>2200</v>
      </c>
    </row>
    <row r="58" ht="111.4" spans="1:9">
      <c r="A58" s="18"/>
      <c r="B58" s="19"/>
      <c r="C58" s="48"/>
      <c r="D58" s="15" t="s">
        <v>174</v>
      </c>
      <c r="E58" s="16" t="s">
        <v>289</v>
      </c>
      <c r="F58" s="15" t="s">
        <v>43</v>
      </c>
      <c r="G58" s="15">
        <v>2</v>
      </c>
      <c r="H58" s="57">
        <v>580</v>
      </c>
      <c r="I58" s="57">
        <v>1160</v>
      </c>
    </row>
    <row r="59" spans="1:9">
      <c r="A59" s="18"/>
      <c r="B59" s="19"/>
      <c r="C59" s="48"/>
      <c r="D59" s="15" t="s">
        <v>1251</v>
      </c>
      <c r="E59" s="16" t="s">
        <v>1252</v>
      </c>
      <c r="F59" s="15" t="s">
        <v>81</v>
      </c>
      <c r="G59" s="15">
        <v>1</v>
      </c>
      <c r="H59" s="59">
        <v>2000</v>
      </c>
      <c r="I59" s="59">
        <v>2000</v>
      </c>
    </row>
    <row r="60" ht="24.75" spans="1:9">
      <c r="A60" s="18"/>
      <c r="B60" s="19"/>
      <c r="C60" s="52"/>
      <c r="D60" s="15" t="s">
        <v>44</v>
      </c>
      <c r="E60" s="16" t="s">
        <v>45</v>
      </c>
      <c r="F60" s="15" t="s">
        <v>36</v>
      </c>
      <c r="G60" s="15">
        <v>1</v>
      </c>
      <c r="H60" s="59">
        <v>1800</v>
      </c>
      <c r="I60" s="59">
        <v>1800</v>
      </c>
    </row>
    <row r="61" spans="1:9">
      <c r="A61" s="18"/>
      <c r="B61" s="19"/>
      <c r="C61" s="39" t="s">
        <v>47</v>
      </c>
      <c r="D61" s="60" t="s">
        <v>48</v>
      </c>
      <c r="E61" s="41" t="s">
        <v>54</v>
      </c>
      <c r="F61" s="40" t="s">
        <v>50</v>
      </c>
      <c r="G61" s="40">
        <v>1</v>
      </c>
      <c r="H61" s="42"/>
      <c r="I61" s="42">
        <v>12000</v>
      </c>
    </row>
    <row r="62" spans="1:9">
      <c r="A62" s="18"/>
      <c r="B62" s="19"/>
      <c r="C62" s="61"/>
      <c r="D62" s="62"/>
      <c r="E62" s="41" t="s">
        <v>57</v>
      </c>
      <c r="F62" s="40" t="s">
        <v>50</v>
      </c>
      <c r="G62" s="40">
        <v>1</v>
      </c>
      <c r="H62" s="42"/>
      <c r="I62" s="42">
        <v>7000</v>
      </c>
    </row>
    <row r="63" ht="24.75" spans="1:9">
      <c r="A63" s="18"/>
      <c r="B63" s="19"/>
      <c r="C63" s="45" t="s">
        <v>58</v>
      </c>
      <c r="D63" s="63" t="s">
        <v>59</v>
      </c>
      <c r="E63" s="47" t="s">
        <v>60</v>
      </c>
      <c r="F63" s="15" t="s">
        <v>50</v>
      </c>
      <c r="G63" s="15">
        <v>1</v>
      </c>
      <c r="H63" s="57">
        <v>3000</v>
      </c>
      <c r="I63" s="57">
        <v>3000</v>
      </c>
    </row>
    <row r="64" spans="1:9">
      <c r="A64" s="18"/>
      <c r="B64" s="19"/>
      <c r="C64" s="48"/>
      <c r="D64" s="63" t="s">
        <v>61</v>
      </c>
      <c r="E64" s="47" t="s">
        <v>62</v>
      </c>
      <c r="F64" s="15" t="s">
        <v>50</v>
      </c>
      <c r="G64" s="15">
        <v>1</v>
      </c>
      <c r="H64" s="58">
        <v>1000</v>
      </c>
      <c r="I64" s="71">
        <v>1000</v>
      </c>
    </row>
    <row r="65" spans="1:9">
      <c r="A65" s="72"/>
      <c r="B65" s="73"/>
      <c r="C65" s="52"/>
      <c r="D65" s="63" t="s">
        <v>63</v>
      </c>
      <c r="E65" s="47" t="s">
        <v>64</v>
      </c>
      <c r="F65" s="15" t="s">
        <v>50</v>
      </c>
      <c r="G65" s="15">
        <v>1</v>
      </c>
      <c r="H65" s="57">
        <v>2000</v>
      </c>
      <c r="I65" s="57">
        <v>2000</v>
      </c>
    </row>
    <row r="66" spans="1:9">
      <c r="A66" s="53" t="s">
        <v>65</v>
      </c>
      <c r="B66" s="54"/>
      <c r="C66" s="54"/>
      <c r="D66" s="54"/>
      <c r="E66" s="54"/>
      <c r="F66" s="54"/>
      <c r="G66" s="55"/>
      <c r="H66" s="74"/>
      <c r="I66" s="74"/>
    </row>
    <row r="67" customFormat="1" ht="61.9" spans="1:9">
      <c r="A67" s="12">
        <v>3</v>
      </c>
      <c r="B67" s="13" t="s">
        <v>1253</v>
      </c>
      <c r="C67" s="14" t="s">
        <v>27</v>
      </c>
      <c r="D67" s="15" t="s">
        <v>903</v>
      </c>
      <c r="E67" s="16" t="s">
        <v>869</v>
      </c>
      <c r="F67" s="15" t="s">
        <v>33</v>
      </c>
      <c r="G67" s="15">
        <v>1</v>
      </c>
      <c r="H67" s="59">
        <v>4000</v>
      </c>
      <c r="I67" s="80">
        <v>4000</v>
      </c>
    </row>
    <row r="68" customFormat="1" ht="259.5" spans="1:9">
      <c r="A68" s="18"/>
      <c r="B68" s="19"/>
      <c r="C68" s="14"/>
      <c r="D68" s="15" t="s">
        <v>1186</v>
      </c>
      <c r="E68" s="16" t="s">
        <v>1187</v>
      </c>
      <c r="F68" s="15" t="s">
        <v>33</v>
      </c>
      <c r="G68" s="15">
        <v>4</v>
      </c>
      <c r="H68" s="57">
        <v>6500</v>
      </c>
      <c r="I68" s="80">
        <v>26000</v>
      </c>
    </row>
    <row r="69" customFormat="1" ht="49.5" spans="1:9">
      <c r="A69" s="18"/>
      <c r="B69" s="19"/>
      <c r="C69" s="14"/>
      <c r="D69" s="15" t="s">
        <v>307</v>
      </c>
      <c r="E69" s="16" t="s">
        <v>308</v>
      </c>
      <c r="F69" s="15" t="s">
        <v>33</v>
      </c>
      <c r="G69" s="15">
        <v>1</v>
      </c>
      <c r="H69" s="57">
        <v>1500</v>
      </c>
      <c r="I69" s="80">
        <v>1500</v>
      </c>
    </row>
    <row r="70" customFormat="1" ht="111.4" spans="1:9">
      <c r="A70" s="18"/>
      <c r="B70" s="19"/>
      <c r="C70" s="14"/>
      <c r="D70" s="15" t="s">
        <v>309</v>
      </c>
      <c r="E70" s="16" t="s">
        <v>289</v>
      </c>
      <c r="F70" s="15" t="s">
        <v>43</v>
      </c>
      <c r="G70" s="15">
        <v>2</v>
      </c>
      <c r="H70" s="57">
        <v>580</v>
      </c>
      <c r="I70" s="80">
        <v>1160</v>
      </c>
    </row>
    <row r="71" customFormat="1" ht="24.75" spans="1:9">
      <c r="A71" s="18"/>
      <c r="B71" s="19"/>
      <c r="C71" s="14"/>
      <c r="D71" s="20" t="s">
        <v>310</v>
      </c>
      <c r="E71" s="21" t="s">
        <v>1254</v>
      </c>
      <c r="F71" s="20" t="s">
        <v>36</v>
      </c>
      <c r="G71" s="20">
        <v>1</v>
      </c>
      <c r="H71" s="58">
        <v>8200</v>
      </c>
      <c r="I71" s="81">
        <v>8200</v>
      </c>
    </row>
    <row r="72" customFormat="1" spans="1:9">
      <c r="A72" s="18"/>
      <c r="B72" s="19"/>
      <c r="C72" s="14"/>
      <c r="D72" s="23" t="s">
        <v>1190</v>
      </c>
      <c r="E72" s="24" t="s">
        <v>1191</v>
      </c>
      <c r="F72" s="23" t="s">
        <v>33</v>
      </c>
      <c r="G72" s="25">
        <v>2</v>
      </c>
      <c r="H72" s="57">
        <v>58000</v>
      </c>
      <c r="I72" s="80">
        <v>116000</v>
      </c>
    </row>
    <row r="73" customFormat="1" spans="1:9">
      <c r="A73" s="18"/>
      <c r="B73" s="19"/>
      <c r="C73" s="14"/>
      <c r="D73" s="23" t="s">
        <v>1192</v>
      </c>
      <c r="E73" s="24" t="s">
        <v>1193</v>
      </c>
      <c r="F73" s="23" t="s">
        <v>33</v>
      </c>
      <c r="G73" s="25">
        <v>2</v>
      </c>
      <c r="H73" s="57">
        <v>18000</v>
      </c>
      <c r="I73" s="80">
        <v>36000</v>
      </c>
    </row>
    <row r="74" customFormat="1" spans="1:9">
      <c r="A74" s="18"/>
      <c r="B74" s="19"/>
      <c r="C74" s="14"/>
      <c r="D74" s="23" t="s">
        <v>1194</v>
      </c>
      <c r="E74" s="24" t="s">
        <v>1193</v>
      </c>
      <c r="F74" s="23" t="s">
        <v>33</v>
      </c>
      <c r="G74" s="25">
        <v>2</v>
      </c>
      <c r="H74" s="57">
        <v>17000</v>
      </c>
      <c r="I74" s="80">
        <v>34000</v>
      </c>
    </row>
    <row r="75" customFormat="1" spans="1:9">
      <c r="A75" s="18"/>
      <c r="B75" s="19"/>
      <c r="C75" s="14"/>
      <c r="D75" s="23" t="s">
        <v>1195</v>
      </c>
      <c r="E75" s="24" t="s">
        <v>1196</v>
      </c>
      <c r="F75" s="23" t="s">
        <v>1197</v>
      </c>
      <c r="G75" s="25">
        <v>2</v>
      </c>
      <c r="H75" s="57">
        <v>3400</v>
      </c>
      <c r="I75" s="80">
        <v>6800</v>
      </c>
    </row>
    <row r="76" customFormat="1" spans="1:9">
      <c r="A76" s="18"/>
      <c r="B76" s="19"/>
      <c r="C76" s="14"/>
      <c r="D76" s="23" t="s">
        <v>1198</v>
      </c>
      <c r="E76" s="24" t="s">
        <v>1199</v>
      </c>
      <c r="F76" s="23" t="s">
        <v>33</v>
      </c>
      <c r="G76" s="25">
        <v>2</v>
      </c>
      <c r="H76" s="57">
        <v>3700</v>
      </c>
      <c r="I76" s="80">
        <v>7400</v>
      </c>
    </row>
    <row r="77" customFormat="1" spans="1:9">
      <c r="A77" s="18"/>
      <c r="B77" s="19"/>
      <c r="C77" s="14"/>
      <c r="D77" s="23" t="s">
        <v>1200</v>
      </c>
      <c r="E77" s="24" t="s">
        <v>1201</v>
      </c>
      <c r="F77" s="23" t="s">
        <v>36</v>
      </c>
      <c r="G77" s="25">
        <v>1</v>
      </c>
      <c r="H77" s="57">
        <v>23000</v>
      </c>
      <c r="I77" s="80">
        <v>23000</v>
      </c>
    </row>
    <row r="78" customFormat="1" spans="1:9">
      <c r="A78" s="18"/>
      <c r="B78" s="19"/>
      <c r="C78" s="14"/>
      <c r="D78" s="23" t="s">
        <v>1202</v>
      </c>
      <c r="E78" s="24" t="s">
        <v>1203</v>
      </c>
      <c r="F78" s="23" t="s">
        <v>33</v>
      </c>
      <c r="G78" s="25">
        <v>1</v>
      </c>
      <c r="H78" s="57">
        <v>12000</v>
      </c>
      <c r="I78" s="80">
        <v>12000</v>
      </c>
    </row>
    <row r="79" customFormat="1" spans="1:9">
      <c r="A79" s="18"/>
      <c r="B79" s="19"/>
      <c r="C79" s="14"/>
      <c r="D79" s="31" t="s">
        <v>1204</v>
      </c>
      <c r="E79" s="32" t="s">
        <v>1205</v>
      </c>
      <c r="F79" s="31" t="s">
        <v>43</v>
      </c>
      <c r="G79" s="33">
        <v>3</v>
      </c>
      <c r="H79" s="75">
        <v>260</v>
      </c>
      <c r="I79" s="82">
        <v>780</v>
      </c>
    </row>
    <row r="80" customFormat="1" spans="1:9">
      <c r="A80" s="18"/>
      <c r="B80" s="19"/>
      <c r="C80" s="14"/>
      <c r="D80" s="31" t="s">
        <v>1206</v>
      </c>
      <c r="E80" s="32" t="s">
        <v>1207</v>
      </c>
      <c r="F80" s="31" t="s">
        <v>43</v>
      </c>
      <c r="G80" s="33">
        <v>22</v>
      </c>
      <c r="H80" s="75">
        <v>180</v>
      </c>
      <c r="I80" s="82">
        <v>3960</v>
      </c>
    </row>
    <row r="81" customFormat="1" spans="1:9">
      <c r="A81" s="18"/>
      <c r="B81" s="19"/>
      <c r="C81" s="14"/>
      <c r="D81" s="31" t="s">
        <v>1208</v>
      </c>
      <c r="E81" s="32" t="s">
        <v>1209</v>
      </c>
      <c r="F81" s="31" t="s">
        <v>33</v>
      </c>
      <c r="G81" s="33">
        <v>8</v>
      </c>
      <c r="H81" s="75">
        <v>3600</v>
      </c>
      <c r="I81" s="82">
        <v>28800</v>
      </c>
    </row>
    <row r="82" customFormat="1" spans="1:9">
      <c r="A82" s="18"/>
      <c r="B82" s="19"/>
      <c r="C82" s="14"/>
      <c r="D82" s="31" t="s">
        <v>1210</v>
      </c>
      <c r="E82" s="32" t="s">
        <v>1211</v>
      </c>
      <c r="F82" s="31" t="s">
        <v>81</v>
      </c>
      <c r="G82" s="33">
        <v>15</v>
      </c>
      <c r="H82" s="75">
        <v>180</v>
      </c>
      <c r="I82" s="82">
        <v>2700</v>
      </c>
    </row>
    <row r="83" customFormat="1" spans="1:9">
      <c r="A83" s="18"/>
      <c r="B83" s="19"/>
      <c r="C83" s="14"/>
      <c r="D83" s="23" t="s">
        <v>1212</v>
      </c>
      <c r="E83" s="24" t="s">
        <v>1211</v>
      </c>
      <c r="F83" s="23" t="s">
        <v>33</v>
      </c>
      <c r="G83" s="25">
        <v>1</v>
      </c>
      <c r="H83" s="57">
        <v>1160</v>
      </c>
      <c r="I83" s="80">
        <v>1160</v>
      </c>
    </row>
    <row r="84" customFormat="1" spans="1:9">
      <c r="A84" s="18"/>
      <c r="B84" s="19"/>
      <c r="C84" s="14"/>
      <c r="D84" s="31" t="s">
        <v>1213</v>
      </c>
      <c r="E84" s="32" t="s">
        <v>1211</v>
      </c>
      <c r="F84" s="31" t="s">
        <v>81</v>
      </c>
      <c r="G84" s="33">
        <v>15</v>
      </c>
      <c r="H84" s="75">
        <v>130</v>
      </c>
      <c r="I84" s="82">
        <v>1950</v>
      </c>
    </row>
    <row r="85" customFormat="1" spans="1:9">
      <c r="A85" s="18"/>
      <c r="B85" s="19"/>
      <c r="C85" s="14"/>
      <c r="D85" s="23" t="s">
        <v>1214</v>
      </c>
      <c r="E85" s="24" t="s">
        <v>1215</v>
      </c>
      <c r="F85" s="23" t="s">
        <v>81</v>
      </c>
      <c r="G85" s="25">
        <v>200</v>
      </c>
      <c r="H85" s="58">
        <v>280</v>
      </c>
      <c r="I85" s="81">
        <v>56000</v>
      </c>
    </row>
    <row r="86" customFormat="1" spans="1:9">
      <c r="A86" s="18"/>
      <c r="B86" s="19"/>
      <c r="C86" s="14"/>
      <c r="D86" s="27" t="s">
        <v>1216</v>
      </c>
      <c r="E86" s="28" t="s">
        <v>1217</v>
      </c>
      <c r="F86" s="27" t="s">
        <v>81</v>
      </c>
      <c r="G86" s="29">
        <v>160</v>
      </c>
      <c r="H86" s="59">
        <v>400</v>
      </c>
      <c r="I86" s="80">
        <v>64000</v>
      </c>
    </row>
    <row r="87" customFormat="1" spans="1:9">
      <c r="A87" s="18"/>
      <c r="B87" s="19"/>
      <c r="C87" s="14"/>
      <c r="D87" s="23" t="s">
        <v>1218</v>
      </c>
      <c r="E87" s="24" t="s">
        <v>1219</v>
      </c>
      <c r="F87" s="23" t="s">
        <v>81</v>
      </c>
      <c r="G87" s="25">
        <v>30</v>
      </c>
      <c r="H87" s="58">
        <v>0</v>
      </c>
      <c r="I87" s="81">
        <v>0</v>
      </c>
    </row>
    <row r="88" customFormat="1" spans="1:9">
      <c r="A88" s="18"/>
      <c r="B88" s="19"/>
      <c r="C88" s="14"/>
      <c r="D88" s="27" t="s">
        <v>1220</v>
      </c>
      <c r="E88" s="28" t="s">
        <v>1221</v>
      </c>
      <c r="F88" s="27" t="s">
        <v>1222</v>
      </c>
      <c r="G88" s="29">
        <v>20</v>
      </c>
      <c r="H88" s="59">
        <v>30</v>
      </c>
      <c r="I88" s="80">
        <v>600</v>
      </c>
    </row>
    <row r="89" customFormat="1" spans="1:9">
      <c r="A89" s="18"/>
      <c r="B89" s="19"/>
      <c r="C89" s="14"/>
      <c r="D89" s="23" t="s">
        <v>1223</v>
      </c>
      <c r="E89" s="24" t="s">
        <v>1224</v>
      </c>
      <c r="F89" s="23" t="s">
        <v>43</v>
      </c>
      <c r="G89" s="25">
        <v>400</v>
      </c>
      <c r="H89" s="58">
        <v>0</v>
      </c>
      <c r="I89" s="81">
        <v>0</v>
      </c>
    </row>
    <row r="90" customFormat="1" spans="1:9">
      <c r="A90" s="18"/>
      <c r="B90" s="19"/>
      <c r="C90" s="14"/>
      <c r="D90" s="23" t="s">
        <v>1225</v>
      </c>
      <c r="E90" s="24" t="s">
        <v>1226</v>
      </c>
      <c r="F90" s="23" t="s">
        <v>43</v>
      </c>
      <c r="G90" s="25">
        <v>400</v>
      </c>
      <c r="H90" s="58">
        <v>0</v>
      </c>
      <c r="I90" s="81">
        <v>0</v>
      </c>
    </row>
    <row r="91" customFormat="1" spans="1:9">
      <c r="A91" s="18"/>
      <c r="B91" s="19"/>
      <c r="C91" s="14"/>
      <c r="D91" s="23" t="s">
        <v>1223</v>
      </c>
      <c r="E91" s="24" t="s">
        <v>1227</v>
      </c>
      <c r="F91" s="23" t="s">
        <v>43</v>
      </c>
      <c r="G91" s="25">
        <v>400</v>
      </c>
      <c r="H91" s="58">
        <v>0</v>
      </c>
      <c r="I91" s="81">
        <v>0</v>
      </c>
    </row>
    <row r="92" customFormat="1" spans="1:9">
      <c r="A92" s="18"/>
      <c r="B92" s="19"/>
      <c r="C92" s="14"/>
      <c r="D92" s="23" t="s">
        <v>1223</v>
      </c>
      <c r="E92" s="24" t="s">
        <v>1228</v>
      </c>
      <c r="F92" s="23" t="s">
        <v>43</v>
      </c>
      <c r="G92" s="25">
        <v>400</v>
      </c>
      <c r="H92" s="58">
        <v>0</v>
      </c>
      <c r="I92" s="81">
        <v>0</v>
      </c>
    </row>
    <row r="93" customFormat="1" spans="1:9">
      <c r="A93" s="18"/>
      <c r="B93" s="19"/>
      <c r="C93" s="14"/>
      <c r="D93" s="23" t="s">
        <v>1223</v>
      </c>
      <c r="E93" s="24" t="s">
        <v>1229</v>
      </c>
      <c r="F93" s="23" t="s">
        <v>43</v>
      </c>
      <c r="G93" s="25">
        <v>300</v>
      </c>
      <c r="H93" s="58">
        <v>0</v>
      </c>
      <c r="I93" s="81">
        <v>0</v>
      </c>
    </row>
    <row r="94" customFormat="1" spans="1:9">
      <c r="A94" s="18"/>
      <c r="B94" s="19"/>
      <c r="C94" s="14"/>
      <c r="D94" s="23" t="s">
        <v>1225</v>
      </c>
      <c r="E94" s="24" t="s">
        <v>1230</v>
      </c>
      <c r="F94" s="23" t="s">
        <v>43</v>
      </c>
      <c r="G94" s="25">
        <v>1100</v>
      </c>
      <c r="H94" s="58">
        <v>0</v>
      </c>
      <c r="I94" s="81">
        <v>0</v>
      </c>
    </row>
    <row r="95" customFormat="1" spans="1:9">
      <c r="A95" s="18"/>
      <c r="B95" s="19"/>
      <c r="C95" s="14"/>
      <c r="D95" s="27" t="s">
        <v>1231</v>
      </c>
      <c r="E95" s="28" t="s">
        <v>1230</v>
      </c>
      <c r="F95" s="27" t="s">
        <v>43</v>
      </c>
      <c r="G95" s="29">
        <v>1100</v>
      </c>
      <c r="H95" s="59">
        <v>0.5</v>
      </c>
      <c r="I95" s="80">
        <v>550</v>
      </c>
    </row>
    <row r="96" customFormat="1" spans="1:9">
      <c r="A96" s="18"/>
      <c r="B96" s="19"/>
      <c r="C96" s="14"/>
      <c r="D96" s="23" t="s">
        <v>1223</v>
      </c>
      <c r="E96" s="24" t="s">
        <v>1232</v>
      </c>
      <c r="F96" s="23" t="s">
        <v>43</v>
      </c>
      <c r="G96" s="25">
        <v>200</v>
      </c>
      <c r="H96" s="58">
        <v>0</v>
      </c>
      <c r="I96" s="81">
        <v>0</v>
      </c>
    </row>
    <row r="97" customFormat="1" spans="1:9">
      <c r="A97" s="18"/>
      <c r="B97" s="19"/>
      <c r="C97" s="14"/>
      <c r="D97" s="23" t="s">
        <v>1225</v>
      </c>
      <c r="E97" s="24" t="s">
        <v>1233</v>
      </c>
      <c r="F97" s="23" t="s">
        <v>43</v>
      </c>
      <c r="G97" s="25">
        <v>200</v>
      </c>
      <c r="H97" s="58">
        <v>0</v>
      </c>
      <c r="I97" s="81">
        <v>0</v>
      </c>
    </row>
    <row r="98" customFormat="1" spans="1:9">
      <c r="A98" s="18"/>
      <c r="B98" s="19"/>
      <c r="C98" s="14"/>
      <c r="D98" s="23" t="s">
        <v>1234</v>
      </c>
      <c r="E98" s="24" t="s">
        <v>1235</v>
      </c>
      <c r="F98" s="23" t="s">
        <v>1236</v>
      </c>
      <c r="G98" s="25">
        <v>3</v>
      </c>
      <c r="H98" s="58">
        <v>2200</v>
      </c>
      <c r="I98" s="81">
        <v>6600</v>
      </c>
    </row>
    <row r="99" customFormat="1" spans="1:9">
      <c r="A99" s="18"/>
      <c r="B99" s="19"/>
      <c r="C99" s="14"/>
      <c r="D99" s="23" t="s">
        <v>1255</v>
      </c>
      <c r="E99" s="24" t="s">
        <v>1256</v>
      </c>
      <c r="F99" s="23" t="s">
        <v>43</v>
      </c>
      <c r="G99" s="25">
        <v>200</v>
      </c>
      <c r="H99" s="58">
        <v>50</v>
      </c>
      <c r="I99" s="81">
        <v>10000</v>
      </c>
    </row>
    <row r="100" customFormat="1" ht="24.75" spans="1:9">
      <c r="A100" s="18"/>
      <c r="B100" s="19"/>
      <c r="C100" s="14"/>
      <c r="D100" s="15" t="s">
        <v>44</v>
      </c>
      <c r="E100" s="16" t="s">
        <v>45</v>
      </c>
      <c r="F100" s="15" t="s">
        <v>36</v>
      </c>
      <c r="G100" s="15">
        <v>1</v>
      </c>
      <c r="H100" s="57">
        <v>3930</v>
      </c>
      <c r="I100" s="80">
        <v>3930</v>
      </c>
    </row>
    <row r="101" customFormat="1" spans="1:9">
      <c r="A101" s="18"/>
      <c r="B101" s="19"/>
      <c r="C101" s="39" t="s">
        <v>47</v>
      </c>
      <c r="D101" s="40" t="s">
        <v>48</v>
      </c>
      <c r="E101" s="41" t="s">
        <v>49</v>
      </c>
      <c r="F101" s="40" t="s">
        <v>50</v>
      </c>
      <c r="G101" s="40">
        <v>1</v>
      </c>
      <c r="H101" s="76"/>
      <c r="I101" s="83">
        <v>2000</v>
      </c>
    </row>
    <row r="102" customFormat="1" spans="1:9">
      <c r="A102" s="18"/>
      <c r="B102" s="19"/>
      <c r="C102" s="43"/>
      <c r="D102" s="40"/>
      <c r="E102" s="41" t="s">
        <v>51</v>
      </c>
      <c r="F102" s="40" t="s">
        <v>50</v>
      </c>
      <c r="G102" s="40">
        <v>1</v>
      </c>
      <c r="H102" s="76"/>
      <c r="I102" s="83">
        <v>5000</v>
      </c>
    </row>
    <row r="103" customFormat="1" spans="1:9">
      <c r="A103" s="18"/>
      <c r="B103" s="19"/>
      <c r="C103" s="43"/>
      <c r="D103" s="40"/>
      <c r="E103" s="41" t="s">
        <v>72</v>
      </c>
      <c r="F103" s="40" t="s">
        <v>50</v>
      </c>
      <c r="G103" s="40">
        <v>1</v>
      </c>
      <c r="H103" s="76"/>
      <c r="I103" s="83">
        <v>6000</v>
      </c>
    </row>
    <row r="104" customFormat="1" spans="1:9">
      <c r="A104" s="18"/>
      <c r="B104" s="19"/>
      <c r="C104" s="43"/>
      <c r="D104" s="40"/>
      <c r="E104" s="41" t="s">
        <v>56</v>
      </c>
      <c r="F104" s="40" t="s">
        <v>50</v>
      </c>
      <c r="G104" s="40">
        <v>1</v>
      </c>
      <c r="H104" s="76"/>
      <c r="I104" s="83">
        <v>8000</v>
      </c>
    </row>
    <row r="105" customFormat="1" spans="1:9">
      <c r="A105" s="18"/>
      <c r="B105" s="19"/>
      <c r="C105" s="43"/>
      <c r="D105" s="40"/>
      <c r="E105" s="41" t="s">
        <v>55</v>
      </c>
      <c r="F105" s="40" t="s">
        <v>50</v>
      </c>
      <c r="G105" s="40">
        <v>1</v>
      </c>
      <c r="H105" s="76"/>
      <c r="I105" s="83">
        <v>13000</v>
      </c>
    </row>
    <row r="106" customFormat="1" spans="1:9">
      <c r="A106" s="18"/>
      <c r="B106" s="19"/>
      <c r="C106" s="43"/>
      <c r="D106" s="40"/>
      <c r="E106" s="41" t="s">
        <v>83</v>
      </c>
      <c r="F106" s="40" t="s">
        <v>50</v>
      </c>
      <c r="G106" s="40">
        <v>1</v>
      </c>
      <c r="H106" s="76"/>
      <c r="I106" s="83">
        <v>10000</v>
      </c>
    </row>
    <row r="107" customFormat="1" spans="1:9">
      <c r="A107" s="18"/>
      <c r="B107" s="19"/>
      <c r="C107" s="43"/>
      <c r="D107" s="40"/>
      <c r="E107" s="41" t="s">
        <v>53</v>
      </c>
      <c r="F107" s="40" t="s">
        <v>50</v>
      </c>
      <c r="G107" s="40">
        <v>1</v>
      </c>
      <c r="H107" s="76"/>
      <c r="I107" s="83">
        <v>12000</v>
      </c>
    </row>
    <row r="108" customFormat="1" spans="1:9">
      <c r="A108" s="18"/>
      <c r="B108" s="19"/>
      <c r="C108" s="43"/>
      <c r="D108" s="40"/>
      <c r="E108" s="77" t="s">
        <v>76</v>
      </c>
      <c r="F108" s="40" t="s">
        <v>50</v>
      </c>
      <c r="G108" s="40">
        <v>1</v>
      </c>
      <c r="H108" s="76"/>
      <c r="I108" s="83">
        <v>11000</v>
      </c>
    </row>
    <row r="109" customFormat="1" ht="24.75" spans="1:9">
      <c r="A109" s="18"/>
      <c r="B109" s="19"/>
      <c r="C109" s="45" t="s">
        <v>58</v>
      </c>
      <c r="D109" s="63" t="s">
        <v>59</v>
      </c>
      <c r="E109" s="47" t="s">
        <v>60</v>
      </c>
      <c r="F109" s="15" t="s">
        <v>50</v>
      </c>
      <c r="G109" s="15">
        <v>1</v>
      </c>
      <c r="H109" s="57">
        <v>4000</v>
      </c>
      <c r="I109" s="80">
        <v>4000</v>
      </c>
    </row>
    <row r="110" customFormat="1" spans="1:9">
      <c r="A110" s="18"/>
      <c r="B110" s="19"/>
      <c r="C110" s="48"/>
      <c r="D110" s="63" t="s">
        <v>61</v>
      </c>
      <c r="E110" s="47" t="s">
        <v>62</v>
      </c>
      <c r="F110" s="15" t="s">
        <v>50</v>
      </c>
      <c r="G110" s="15">
        <v>1</v>
      </c>
      <c r="H110" s="57">
        <v>2000</v>
      </c>
      <c r="I110" s="80">
        <v>2000</v>
      </c>
    </row>
    <row r="111" customFormat="1" spans="1:9">
      <c r="A111" s="18"/>
      <c r="B111" s="19"/>
      <c r="C111" s="52"/>
      <c r="D111" s="63" t="s">
        <v>63</v>
      </c>
      <c r="E111" s="47" t="s">
        <v>64</v>
      </c>
      <c r="F111" s="15" t="s">
        <v>50</v>
      </c>
      <c r="G111" s="15">
        <v>1</v>
      </c>
      <c r="H111" s="57">
        <v>2000</v>
      </c>
      <c r="I111" s="80">
        <v>2000</v>
      </c>
    </row>
    <row r="112" customFormat="1" spans="1:10">
      <c r="A112" s="78" t="s">
        <v>65</v>
      </c>
      <c r="B112" s="78"/>
      <c r="C112" s="78"/>
      <c r="D112" s="78"/>
      <c r="E112" s="78"/>
      <c r="F112" s="78"/>
      <c r="G112" s="78"/>
      <c r="H112" s="79"/>
      <c r="I112" s="84">
        <f>SUM(I4:I111)</f>
        <v>1272960</v>
      </c>
      <c r="J112">
        <v>1272960</v>
      </c>
    </row>
  </sheetData>
  <mergeCells count="24">
    <mergeCell ref="A1:I1"/>
    <mergeCell ref="A2:B2"/>
    <mergeCell ref="C2:E2"/>
    <mergeCell ref="A53:G53"/>
    <mergeCell ref="A66:G66"/>
    <mergeCell ref="A112:G112"/>
    <mergeCell ref="A4:A52"/>
    <mergeCell ref="A54:A65"/>
    <mergeCell ref="A67:A111"/>
    <mergeCell ref="B4:B52"/>
    <mergeCell ref="B54:B65"/>
    <mergeCell ref="B67:B111"/>
    <mergeCell ref="C4:C41"/>
    <mergeCell ref="C42:C49"/>
    <mergeCell ref="C50:C52"/>
    <mergeCell ref="C54:C60"/>
    <mergeCell ref="C61:C62"/>
    <mergeCell ref="C63:C65"/>
    <mergeCell ref="C67:C100"/>
    <mergeCell ref="C101:C108"/>
    <mergeCell ref="C109:C111"/>
    <mergeCell ref="D42:D49"/>
    <mergeCell ref="D61:D62"/>
    <mergeCell ref="D101:D108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汇总</vt:lpstr>
      <vt:lpstr>魅力冰雪展区</vt:lpstr>
      <vt:lpstr>翱翔天际展区</vt:lpstr>
      <vt:lpstr>逐梦深空展区</vt:lpstr>
      <vt:lpstr>探秘海洋展区 </vt:lpstr>
      <vt:lpstr>能原材料展区补充项目</vt:lpstr>
      <vt:lpstr>机器人项目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谷雨</cp:lastModifiedBy>
  <dcterms:created xsi:type="dcterms:W3CDTF">2024-08-27T06:21:00Z</dcterms:created>
  <dcterms:modified xsi:type="dcterms:W3CDTF">2024-12-11T11:38:20Z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F2A0336AD66646658285F47AF3C7A039_13</vt:lpwstr>
  </property>
  <property fmtid="{D5CDD505-2E9C-101B-9397-08002B2CF9AE}" pid="3" name="KSOProductBuildVer">
    <vt:lpwstr>2052-12.1.0.19302</vt:lpwstr>
  </property>
</Properties>
</file>