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1" sheetId="6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6"/>
  <c r="E25"/>
  <c r="E24"/>
  <c r="E23"/>
  <c r="E22"/>
  <c r="D26" l="1"/>
  <c r="B7" l="1"/>
  <c r="G6"/>
  <c r="G7" s="1"/>
  <c r="E6"/>
  <c r="F6" s="1"/>
  <c r="D6" s="1"/>
  <c r="D7" s="1"/>
  <c r="C6"/>
  <c r="C7" s="1"/>
  <c r="E7" l="1"/>
  <c r="F7"/>
</calcChain>
</file>

<file path=xl/sharedStrings.xml><?xml version="1.0" encoding="utf-8"?>
<sst xmlns="http://schemas.openxmlformats.org/spreadsheetml/2006/main" count="35" uniqueCount="33">
  <si>
    <t>序号</t>
  </si>
  <si>
    <t>入户盖板涵管工程数量表</t>
  </si>
  <si>
    <t>DN400  三级定型混凝土管过街雨水管</t>
  </si>
  <si>
    <t>备注</t>
  </si>
  <si>
    <t>混凝土涵管总长度（m）</t>
  </si>
  <si>
    <t>砂砾碎石（砂砾：碎石=7：3）回填（m³）</t>
  </si>
  <si>
    <t>15cm5%水泥稳定碎石（m³）</t>
  </si>
  <si>
    <t>20cm水泥混凝土路面（m³）</t>
  </si>
  <si>
    <r>
      <rPr>
        <b/>
        <sz val="10"/>
        <color indexed="8"/>
        <rFont val="宋体"/>
        <family val="3"/>
        <charset val="134"/>
      </rPr>
      <t>20cm水泥混凝土路面（m</t>
    </r>
    <r>
      <rPr>
        <b/>
        <vertAlign val="superscript"/>
        <sz val="10"/>
        <color indexed="8"/>
        <rFont val="宋体"/>
        <family val="3"/>
        <charset val="134"/>
      </rPr>
      <t>2</t>
    </r>
    <r>
      <rPr>
        <b/>
        <sz val="10"/>
        <color indexed="8"/>
        <rFont val="宋体"/>
        <family val="3"/>
        <charset val="134"/>
      </rPr>
      <t>）</t>
    </r>
  </si>
  <si>
    <t>挖除土方（m³）</t>
  </si>
  <si>
    <t>指标</t>
  </si>
  <si>
    <t>内径400，外径500.</t>
  </si>
  <si>
    <t>合计：</t>
  </si>
  <si>
    <t>过路涵管工程数量表</t>
  </si>
  <si>
    <t>单位</t>
  </si>
  <si>
    <t>单座工程量</t>
  </si>
  <si>
    <r>
      <t>m</t>
    </r>
    <r>
      <rPr>
        <vertAlign val="superscript"/>
        <sz val="10"/>
        <color indexed="8"/>
        <rFont val="等线"/>
        <family val="3"/>
        <charset val="134"/>
        <scheme val="minor"/>
      </rPr>
      <t>3</t>
    </r>
  </si>
  <si>
    <t>m</t>
  </si>
  <si>
    <t>涵管接缝</t>
  </si>
  <si>
    <r>
      <t>m</t>
    </r>
    <r>
      <rPr>
        <vertAlign val="superscript"/>
        <sz val="10"/>
        <color indexed="8"/>
        <rFont val="等线"/>
        <family val="3"/>
        <charset val="134"/>
        <scheme val="minor"/>
      </rPr>
      <t>2</t>
    </r>
  </si>
  <si>
    <t>砂垫层</t>
  </si>
  <si>
    <t>土方开挖</t>
  </si>
  <si>
    <t>土方回填</t>
  </si>
  <si>
    <t>1</t>
  </si>
  <si>
    <t>2</t>
  </si>
  <si>
    <t>3</t>
  </si>
  <si>
    <t>4</t>
  </si>
  <si>
    <t>5</t>
  </si>
  <si>
    <t>Φ80圆涵（L=2m）</t>
    <phoneticPr fontId="1" type="noConversion"/>
  </si>
  <si>
    <t>涵管（Φ80cm）</t>
    <phoneticPr fontId="1" type="noConversion"/>
  </si>
  <si>
    <t>Φ80cm涵管工程数量表</t>
    <phoneticPr fontId="1" type="noConversion"/>
  </si>
  <si>
    <r>
      <t>m</t>
    </r>
    <r>
      <rPr>
        <vertAlign val="superscript"/>
        <sz val="10"/>
        <color rgb="FF000000"/>
        <rFont val="等线"/>
        <family val="3"/>
        <charset val="134"/>
        <scheme val="minor"/>
      </rPr>
      <t>3</t>
    </r>
    <phoneticPr fontId="1" type="noConversion"/>
  </si>
  <si>
    <t>27座工程量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</si>
</sst>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);[Red]\(0.00\)"/>
    <numFmt numFmtId="178" formatCode="0.00;[Red]0.00"/>
  </numFmts>
  <fonts count="17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4"/>
      <name val="宋体"/>
      <family val="3"/>
      <charset val="134"/>
    </font>
    <font>
      <b/>
      <sz val="10"/>
      <color theme="1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vertAlign val="superscript"/>
      <sz val="10"/>
      <color indexed="8"/>
      <name val="宋体"/>
      <family val="3"/>
      <charset val="134"/>
    </font>
    <font>
      <sz val="10"/>
      <color indexed="56"/>
      <name val="宋体"/>
      <family val="3"/>
      <charset val="134"/>
    </font>
    <font>
      <b/>
      <sz val="10"/>
      <color indexed="57"/>
      <name val="宋体"/>
      <family val="3"/>
      <charset val="134"/>
    </font>
    <font>
      <b/>
      <sz val="10"/>
      <color rgb="FF000000"/>
      <name val="等线"/>
      <family val="3"/>
      <charset val="134"/>
      <scheme val="minor"/>
    </font>
    <font>
      <b/>
      <sz val="10"/>
      <color indexed="8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vertAlign val="superscript"/>
      <sz val="10"/>
      <color indexed="8"/>
      <name val="等线"/>
      <family val="3"/>
      <charset val="134"/>
      <scheme val="minor"/>
    </font>
    <font>
      <b/>
      <sz val="10"/>
      <color rgb="FFFF0000"/>
      <name val="等线"/>
      <family val="3"/>
      <charset val="134"/>
      <scheme val="minor"/>
    </font>
    <font>
      <sz val="10"/>
      <color rgb="FFFF0000"/>
      <name val="等线"/>
      <family val="3"/>
      <charset val="134"/>
      <scheme val="minor"/>
    </font>
    <font>
      <vertAlign val="superscript"/>
      <sz val="10"/>
      <color rgb="FF00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ill="1" applyAlignment="1">
      <alignment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178" fontId="11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77" fontId="10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77" fontId="12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77" fontId="14" fillId="2" borderId="1" xfId="0" applyNumberFormat="1" applyFont="1" applyFill="1" applyBorder="1" applyAlignment="1">
      <alignment horizontal="center" vertical="center" wrapText="1"/>
    </xf>
    <xf numFmtId="177" fontId="15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topLeftCell="A16" workbookViewId="0">
      <selection activeCell="I33" sqref="I33"/>
    </sheetView>
  </sheetViews>
  <sheetFormatPr defaultRowHeight="14.25"/>
  <cols>
    <col min="1" max="1" width="11.5" customWidth="1"/>
    <col min="2" max="2" width="15.25" customWidth="1"/>
    <col min="3" max="3" width="8.875" customWidth="1"/>
    <col min="4" max="4" width="11.75" customWidth="1"/>
    <col min="5" max="5" width="12.25" customWidth="1"/>
    <col min="7" max="7" width="13.75" customWidth="1"/>
    <col min="8" max="8" width="11.5" customWidth="1"/>
    <col min="10" max="10" width="9.5" bestFit="1" customWidth="1"/>
    <col min="11" max="11" width="10.625" customWidth="1"/>
    <col min="12" max="12" width="9.5" bestFit="1" customWidth="1"/>
  </cols>
  <sheetData>
    <row r="1" spans="1:8" hidden="1"/>
    <row r="2" spans="1:8" hidden="1">
      <c r="A2" s="24" t="s">
        <v>1</v>
      </c>
      <c r="B2" s="24"/>
      <c r="C2" s="24"/>
      <c r="D2" s="24"/>
      <c r="E2" s="24"/>
      <c r="F2" s="24"/>
      <c r="G2" s="24"/>
      <c r="H2" s="24"/>
    </row>
    <row r="3" spans="1:8" s="1" customFormat="1" hidden="1">
      <c r="A3" s="25"/>
      <c r="B3" s="25"/>
      <c r="C3" s="25"/>
      <c r="D3" s="25"/>
      <c r="E3" s="25"/>
      <c r="F3" s="25"/>
      <c r="G3" s="25"/>
      <c r="H3" s="25"/>
    </row>
    <row r="4" spans="1:8" s="1" customFormat="1" hidden="1">
      <c r="A4" s="21" t="s">
        <v>0</v>
      </c>
      <c r="B4" s="23" t="s">
        <v>2</v>
      </c>
      <c r="C4" s="23"/>
      <c r="D4" s="23"/>
      <c r="E4" s="23"/>
      <c r="F4" s="23"/>
      <c r="G4" s="23"/>
      <c r="H4" s="2" t="s">
        <v>3</v>
      </c>
    </row>
    <row r="5" spans="1:8" s="1" customFormat="1" ht="63.75" hidden="1">
      <c r="A5" s="22"/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2" t="s">
        <v>10</v>
      </c>
    </row>
    <row r="6" spans="1:8" s="1" customFormat="1" ht="24" hidden="1">
      <c r="A6" s="4">
        <v>1</v>
      </c>
      <c r="B6" s="5">
        <v>0</v>
      </c>
      <c r="C6" s="5">
        <f>B6*0.5682</f>
        <v>0</v>
      </c>
      <c r="D6" s="5">
        <f>F6*0.15</f>
        <v>0</v>
      </c>
      <c r="E6" s="5">
        <f>2*0.2*B6</f>
        <v>0</v>
      </c>
      <c r="F6" s="5">
        <f>E6/0.2</f>
        <v>0</v>
      </c>
      <c r="G6" s="6">
        <f>B6*0.8</f>
        <v>0</v>
      </c>
      <c r="H6" s="4" t="s">
        <v>11</v>
      </c>
    </row>
    <row r="7" spans="1:8" s="1" customFormat="1" hidden="1">
      <c r="A7" s="7" t="s">
        <v>12</v>
      </c>
      <c r="B7" s="7">
        <f t="shared" ref="B7:G7" si="0">SUM(B6:B6)</f>
        <v>0</v>
      </c>
      <c r="C7" s="7">
        <f t="shared" si="0"/>
        <v>0</v>
      </c>
      <c r="D7" s="7">
        <f t="shared" si="0"/>
        <v>0</v>
      </c>
      <c r="E7" s="7">
        <f t="shared" si="0"/>
        <v>0</v>
      </c>
      <c r="F7" s="7">
        <f t="shared" si="0"/>
        <v>0</v>
      </c>
      <c r="G7" s="7">
        <f t="shared" si="0"/>
        <v>0</v>
      </c>
      <c r="H7" s="8"/>
    </row>
    <row r="8" spans="1:8" s="10" customFormat="1" hidden="1">
      <c r="A8" s="9"/>
    </row>
    <row r="9" spans="1:8" hidden="1"/>
    <row r="10" spans="1:8" hidden="1">
      <c r="A10" s="24" t="s">
        <v>13</v>
      </c>
      <c r="B10" s="24"/>
      <c r="C10" s="24"/>
      <c r="D10" s="24"/>
      <c r="E10" s="24"/>
      <c r="F10" s="24"/>
      <c r="G10" s="24"/>
      <c r="H10" s="24"/>
    </row>
    <row r="11" spans="1:8" hidden="1">
      <c r="A11" s="25"/>
      <c r="B11" s="25"/>
      <c r="C11" s="25"/>
      <c r="D11" s="25"/>
      <c r="E11" s="25"/>
      <c r="F11" s="25"/>
      <c r="G11" s="25"/>
      <c r="H11" s="25"/>
    </row>
    <row r="12" spans="1:8" hidden="1"/>
    <row r="13" spans="1:8" hidden="1"/>
    <row r="14" spans="1:8" hidden="1"/>
    <row r="15" spans="1:8" hidden="1"/>
    <row r="16" spans="1:8" ht="0.75" customHeight="1"/>
    <row r="18" spans="1:5" ht="13.5" customHeight="1">
      <c r="A18" s="24" t="s">
        <v>30</v>
      </c>
      <c r="B18" s="24"/>
      <c r="C18" s="24"/>
      <c r="D18" s="24"/>
      <c r="E18" s="24"/>
    </row>
    <row r="19" spans="1:5" ht="13.5" customHeight="1">
      <c r="A19" s="24"/>
      <c r="B19" s="24"/>
      <c r="C19" s="24"/>
      <c r="D19" s="24"/>
      <c r="E19" s="24"/>
    </row>
    <row r="20" spans="1:5" ht="13.5" customHeight="1">
      <c r="A20" s="25"/>
      <c r="B20" s="25"/>
      <c r="C20" s="25"/>
      <c r="D20" s="25"/>
      <c r="E20" s="25"/>
    </row>
    <row r="21" spans="1:5" ht="18" customHeight="1">
      <c r="A21" s="11" t="s">
        <v>0</v>
      </c>
      <c r="B21" s="12" t="s">
        <v>28</v>
      </c>
      <c r="C21" s="13" t="s">
        <v>14</v>
      </c>
      <c r="D21" s="14" t="s">
        <v>15</v>
      </c>
      <c r="E21" s="19" t="s">
        <v>32</v>
      </c>
    </row>
    <row r="22" spans="1:5" ht="18" customHeight="1">
      <c r="A22" s="15" t="s">
        <v>23</v>
      </c>
      <c r="B22" s="16" t="s">
        <v>29</v>
      </c>
      <c r="C22" s="16" t="s">
        <v>17</v>
      </c>
      <c r="D22" s="17">
        <v>2</v>
      </c>
      <c r="E22" s="20">
        <f>D22*27</f>
        <v>54</v>
      </c>
    </row>
    <row r="23" spans="1:5" ht="18" customHeight="1">
      <c r="A23" s="15" t="s">
        <v>24</v>
      </c>
      <c r="B23" s="16" t="s">
        <v>18</v>
      </c>
      <c r="C23" s="16" t="s">
        <v>19</v>
      </c>
      <c r="D23" s="17">
        <v>0.94</v>
      </c>
      <c r="E23" s="20">
        <f>D23*27</f>
        <v>25.38</v>
      </c>
    </row>
    <row r="24" spans="1:5" ht="18" customHeight="1">
      <c r="A24" s="15" t="s">
        <v>25</v>
      </c>
      <c r="B24" s="16" t="s">
        <v>20</v>
      </c>
      <c r="C24" s="16" t="s">
        <v>31</v>
      </c>
      <c r="D24" s="17">
        <v>0.72</v>
      </c>
      <c r="E24" s="20">
        <f>D24*27</f>
        <v>19.439999999999998</v>
      </c>
    </row>
    <row r="25" spans="1:5" ht="18" customHeight="1">
      <c r="A25" s="15" t="s">
        <v>26</v>
      </c>
      <c r="B25" s="16" t="s">
        <v>21</v>
      </c>
      <c r="C25" s="16" t="s">
        <v>16</v>
      </c>
      <c r="D25" s="17">
        <v>3.06</v>
      </c>
      <c r="E25" s="20">
        <f>D25*27</f>
        <v>82.62</v>
      </c>
    </row>
    <row r="26" spans="1:5" ht="18" customHeight="1">
      <c r="A26" s="15" t="s">
        <v>27</v>
      </c>
      <c r="B26" s="16" t="s">
        <v>22</v>
      </c>
      <c r="C26" s="16" t="s">
        <v>16</v>
      </c>
      <c r="D26" s="17">
        <f>D25-3.14*0.48*0.48*2</f>
        <v>1.6130880000000001</v>
      </c>
      <c r="E26" s="20">
        <f>D26*27</f>
        <v>43.553376</v>
      </c>
    </row>
    <row r="27" spans="1:5" s="18" customFormat="1"/>
  </sheetData>
  <mergeCells count="5">
    <mergeCell ref="A4:A5"/>
    <mergeCell ref="B4:G4"/>
    <mergeCell ref="A2:H3"/>
    <mergeCell ref="A10:H11"/>
    <mergeCell ref="A18:E20"/>
  </mergeCells>
  <phoneticPr fontId="1" type="noConversion"/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hjjs</dc:creator>
  <cp:lastModifiedBy>Administrator</cp:lastModifiedBy>
  <cp:lastPrinted>2019-08-13T01:09:45Z</cp:lastPrinted>
  <dcterms:created xsi:type="dcterms:W3CDTF">2015-06-05T18:17:20Z</dcterms:created>
  <dcterms:modified xsi:type="dcterms:W3CDTF">2023-05-12T06:46:31Z</dcterms:modified>
</cp:coreProperties>
</file>