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2"/>
  </bookViews>
  <sheets>
    <sheet name="1" sheetId="30" r:id="rId1"/>
    <sheet name="2" sheetId="31" r:id="rId2"/>
    <sheet name="3" sheetId="36" r:id="rId3"/>
  </sheets>
  <calcPr calcId="144525"/>
</workbook>
</file>

<file path=xl/sharedStrings.xml><?xml version="1.0" encoding="utf-8"?>
<sst xmlns="http://schemas.openxmlformats.org/spreadsheetml/2006/main" count="134" uniqueCount="40">
  <si>
    <t>道 路 主 要 工 程 数 量 表</t>
  </si>
  <si>
    <t>任民镇合力村新区居民基础设施建设工程</t>
  </si>
  <si>
    <t>D-13</t>
  </si>
  <si>
    <r>
      <rPr>
        <sz val="10"/>
        <rFont val="宋体"/>
        <charset val="134"/>
      </rPr>
      <t>行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车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道</t>
    </r>
  </si>
  <si>
    <r>
      <rPr>
        <sz val="10"/>
        <rFont val="宋体"/>
        <charset val="134"/>
      </rPr>
      <t>非机动车道（人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行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道）</t>
    </r>
  </si>
  <si>
    <t>序</t>
  </si>
  <si>
    <t>起讫桩号</t>
  </si>
  <si>
    <t>长度</t>
  </si>
  <si>
    <t>结构类型</t>
  </si>
  <si>
    <r>
      <rPr>
        <sz val="10"/>
        <rFont val="宋体"/>
        <charset val="134"/>
      </rPr>
      <t>厚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度</t>
    </r>
    <r>
      <rPr>
        <sz val="10"/>
        <rFont val="Times New Roman"/>
        <charset val="134"/>
      </rPr>
      <t>(cm)</t>
    </r>
  </si>
  <si>
    <r>
      <rPr>
        <sz val="10"/>
        <rFont val="宋体"/>
        <charset val="134"/>
      </rPr>
      <t>厚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度</t>
    </r>
    <r>
      <rPr>
        <sz val="10"/>
        <rFont val="Times New Roman"/>
        <charset val="134"/>
      </rPr>
      <t>(cm)</t>
    </r>
  </si>
  <si>
    <t>面层</t>
  </si>
  <si>
    <t>上基层</t>
  </si>
  <si>
    <t>下基层</t>
  </si>
  <si>
    <t>垫层</t>
  </si>
  <si>
    <t>工程数量</t>
  </si>
  <si>
    <t>基层</t>
  </si>
  <si>
    <t>边石</t>
  </si>
  <si>
    <t>土路肩</t>
  </si>
  <si>
    <r>
      <rPr>
        <sz val="10"/>
        <rFont val="宋体"/>
        <charset val="134"/>
      </rPr>
      <t>备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注</t>
    </r>
  </si>
  <si>
    <t>号</t>
  </si>
  <si>
    <r>
      <rPr>
        <sz val="10"/>
        <rFont val="宋体"/>
        <charset val="134"/>
      </rPr>
      <t>(m</t>
    </r>
    <r>
      <rPr>
        <sz val="10"/>
        <rFont val="宋体"/>
        <charset val="134"/>
      </rPr>
      <t>)</t>
    </r>
  </si>
  <si>
    <r>
      <rPr>
        <sz val="10"/>
        <rFont val="Times New Roman"/>
        <charset val="134"/>
      </rPr>
      <t>(1000m</t>
    </r>
    <r>
      <rPr>
        <vertAlign val="superscript"/>
        <sz val="10"/>
        <rFont val="Times New Roman"/>
        <charset val="134"/>
      </rPr>
      <t>2</t>
    </r>
    <r>
      <rPr>
        <sz val="10"/>
        <rFont val="Times New Roman"/>
        <charset val="134"/>
      </rPr>
      <t>)</t>
    </r>
  </si>
  <si>
    <t>(1000m)</t>
  </si>
  <si>
    <t>1号路</t>
  </si>
  <si>
    <t>~</t>
  </si>
  <si>
    <t>C30水泥混凝土</t>
  </si>
  <si>
    <t>5%水泥稳定砂砾</t>
  </si>
  <si>
    <t>天然砂砾</t>
  </si>
  <si>
    <t>2号路</t>
  </si>
  <si>
    <t>拆除原有砖路</t>
  </si>
  <si>
    <t>3号路</t>
  </si>
  <si>
    <t>4号路</t>
  </si>
  <si>
    <t>小计</t>
  </si>
  <si>
    <t>5号路</t>
  </si>
  <si>
    <t>6号路</t>
  </si>
  <si>
    <t>路-13</t>
  </si>
  <si>
    <t>合计</t>
  </si>
  <si>
    <t>包含加铺转角面积</t>
  </si>
  <si>
    <t>扣除平交重合面积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</si>
</sst>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\K0\+000.00"/>
    <numFmt numFmtId="178" formatCode="\K0\+000.000"/>
    <numFmt numFmtId="179" formatCode="0.000_);[Red]\(0.000\)"/>
    <numFmt numFmtId="180" formatCode="0.000_ "/>
    <numFmt numFmtId="181" formatCode="0.000"/>
    <numFmt numFmtId="182" formatCode="0_);[Red]\(0\)"/>
  </numFmts>
  <fonts count="31">
    <font>
      <sz val="12"/>
      <name val="宋体"/>
      <charset val="134"/>
    </font>
    <font>
      <b/>
      <sz val="20"/>
      <name val="宋体"/>
      <charset val="134"/>
    </font>
    <font>
      <b/>
      <sz val="20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vertAlign val="superscript"/>
      <sz val="10"/>
      <name val="Times New Roman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35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10" borderId="39" applyNumberFormat="0" applyAlignment="0" applyProtection="0">
      <alignment vertical="center"/>
    </xf>
    <xf numFmtId="0" fontId="24" fillId="10" borderId="34" applyNumberFormat="0" applyAlignment="0" applyProtection="0">
      <alignment vertical="center"/>
    </xf>
    <xf numFmtId="0" fontId="25" fillId="11" borderId="40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6" fillId="0" borderId="41" applyNumberFormat="0" applyFill="0" applyAlignment="0" applyProtection="0">
      <alignment vertical="center"/>
    </xf>
    <xf numFmtId="0" fontId="27" fillId="0" borderId="42" applyNumberFormat="0" applyFill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0" borderId="0"/>
  </cellStyleXfs>
  <cellXfs count="8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Border="1"/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Continuous" vertical="center"/>
    </xf>
    <xf numFmtId="0" fontId="4" fillId="0" borderId="14" xfId="0" applyFont="1" applyFill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6" fillId="0" borderId="12" xfId="0" applyFont="1" applyBorder="1"/>
    <xf numFmtId="0" fontId="5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177" fontId="7" fillId="0" borderId="13" xfId="49" applyNumberFormat="1" applyFont="1" applyFill="1" applyBorder="1" applyAlignment="1">
      <alignment horizontal="center" vertical="center"/>
    </xf>
    <xf numFmtId="177" fontId="7" fillId="0" borderId="14" xfId="49" applyNumberFormat="1" applyFont="1" applyFill="1" applyBorder="1" applyAlignment="1">
      <alignment horizontal="center" vertical="center"/>
    </xf>
    <xf numFmtId="177" fontId="7" fillId="0" borderId="21" xfId="49" applyNumberFormat="1" applyFont="1" applyFill="1" applyBorder="1" applyAlignment="1">
      <alignment horizontal="center" vertical="center"/>
    </xf>
    <xf numFmtId="177" fontId="5" fillId="0" borderId="21" xfId="49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77" fontId="5" fillId="0" borderId="13" xfId="49" applyNumberFormat="1" applyFont="1" applyFill="1" applyBorder="1" applyAlignment="1">
      <alignment horizontal="center" vertical="center"/>
    </xf>
    <xf numFmtId="0" fontId="5" fillId="0" borderId="14" xfId="49" applyFont="1" applyFill="1" applyBorder="1" applyAlignment="1">
      <alignment horizontal="center" vertical="center"/>
    </xf>
    <xf numFmtId="178" fontId="5" fillId="0" borderId="21" xfId="49" applyNumberFormat="1" applyFont="1" applyFill="1" applyBorder="1" applyAlignment="1">
      <alignment horizontal="center" vertical="center"/>
    </xf>
    <xf numFmtId="179" fontId="5" fillId="0" borderId="2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77" fontId="5" fillId="0" borderId="24" xfId="49" applyNumberFormat="1" applyFont="1" applyFill="1" applyBorder="1" applyAlignment="1">
      <alignment horizontal="center" vertical="center"/>
    </xf>
    <xf numFmtId="0" fontId="5" fillId="0" borderId="25" xfId="49" applyFont="1" applyFill="1" applyBorder="1" applyAlignment="1">
      <alignment horizontal="center" vertical="center"/>
    </xf>
    <xf numFmtId="177" fontId="5" fillId="0" borderId="26" xfId="49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Continuous" vertical="center"/>
    </xf>
    <xf numFmtId="176" fontId="4" fillId="0" borderId="15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Continuous" vertical="center"/>
    </xf>
    <xf numFmtId="0" fontId="4" fillId="0" borderId="22" xfId="0" applyFont="1" applyFill="1" applyBorder="1" applyAlignment="1">
      <alignment horizontal="centerContinuous" vertical="center"/>
    </xf>
    <xf numFmtId="0" fontId="4" fillId="0" borderId="15" xfId="0" applyFont="1" applyFill="1" applyBorder="1" applyAlignment="1">
      <alignment horizontal="center" vertical="center"/>
    </xf>
    <xf numFmtId="176" fontId="5" fillId="0" borderId="12" xfId="0" applyNumberFormat="1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80" fontId="5" fillId="0" borderId="22" xfId="0" applyNumberFormat="1" applyFont="1" applyFill="1" applyBorder="1" applyAlignment="1">
      <alignment horizontal="center" vertical="center"/>
    </xf>
    <xf numFmtId="181" fontId="4" fillId="0" borderId="27" xfId="0" applyNumberFormat="1" applyFont="1" applyFill="1" applyBorder="1" applyAlignment="1">
      <alignment horizontal="center" vertical="center"/>
    </xf>
    <xf numFmtId="182" fontId="4" fillId="0" borderId="2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76" fontId="6" fillId="0" borderId="0" xfId="0" applyNumberFormat="1" applyFont="1"/>
    <xf numFmtId="0" fontId="8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"/>
  <sheetViews>
    <sheetView workbookViewId="0">
      <selection activeCell="H42" sqref="H42"/>
    </sheetView>
  </sheetViews>
  <sheetFormatPr defaultColWidth="9" defaultRowHeight="14.25"/>
  <cols>
    <col min="2" max="2" width="9.375" customWidth="1"/>
    <col min="3" max="3" width="3.125" customWidth="1"/>
    <col min="4" max="4" width="9.875" customWidth="1"/>
    <col min="5" max="5" width="9.375" customWidth="1"/>
    <col min="6" max="6" width="24.75" customWidth="1"/>
    <col min="7" max="10" width="7" customWidth="1"/>
    <col min="11" max="11" width="9.375" customWidth="1"/>
    <col min="18" max="18" width="18" customWidth="1"/>
  </cols>
  <sheetData>
    <row r="1" ht="25.5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0.25" customHeight="1" spans="1:18">
      <c r="A2" s="3" t="s">
        <v>1</v>
      </c>
      <c r="B2" s="4"/>
      <c r="C2" s="4"/>
      <c r="D2" s="4"/>
      <c r="E2" s="4"/>
      <c r="F2" s="4"/>
      <c r="G2" s="5"/>
      <c r="H2" s="6"/>
      <c r="I2" s="6"/>
      <c r="J2" s="6"/>
      <c r="K2" s="6"/>
      <c r="L2" s="6"/>
      <c r="M2" s="6"/>
      <c r="N2" s="6"/>
      <c r="O2" s="55" t="s">
        <v>2</v>
      </c>
      <c r="P2" s="56"/>
      <c r="Q2" s="56"/>
      <c r="R2" s="73"/>
    </row>
    <row r="3" ht="15" customHeight="1" spans="1:18">
      <c r="A3" s="7"/>
      <c r="B3" s="8"/>
      <c r="C3" s="9"/>
      <c r="D3" s="10"/>
      <c r="E3" s="10"/>
      <c r="F3" s="11"/>
      <c r="G3" s="12" t="s">
        <v>3</v>
      </c>
      <c r="H3" s="13"/>
      <c r="I3" s="13"/>
      <c r="J3" s="13"/>
      <c r="K3" s="57"/>
      <c r="L3" s="12" t="s">
        <v>4</v>
      </c>
      <c r="M3" s="13"/>
      <c r="N3" s="13"/>
      <c r="O3" s="57"/>
      <c r="P3" s="58"/>
      <c r="Q3" s="57"/>
      <c r="R3" s="74"/>
    </row>
    <row r="4" ht="15" customHeight="1" spans="1:18">
      <c r="A4" s="14" t="s">
        <v>5</v>
      </c>
      <c r="B4" s="15" t="s">
        <v>6</v>
      </c>
      <c r="C4" s="16"/>
      <c r="D4" s="17"/>
      <c r="E4" s="18" t="s">
        <v>7</v>
      </c>
      <c r="F4" s="19" t="s">
        <v>8</v>
      </c>
      <c r="G4" s="20" t="s">
        <v>9</v>
      </c>
      <c r="H4" s="21"/>
      <c r="I4" s="21"/>
      <c r="J4" s="59"/>
      <c r="K4" s="60"/>
      <c r="L4" s="61" t="s">
        <v>10</v>
      </c>
      <c r="M4" s="62"/>
      <c r="N4" s="62"/>
      <c r="O4" s="63"/>
      <c r="P4" s="63"/>
      <c r="Q4" s="63"/>
      <c r="R4" s="75"/>
    </row>
    <row r="5" ht="15" customHeight="1" spans="1:18">
      <c r="A5" s="22"/>
      <c r="B5" s="15"/>
      <c r="C5" s="16"/>
      <c r="D5" s="17"/>
      <c r="E5" s="18"/>
      <c r="F5" s="19"/>
      <c r="G5" s="23" t="s">
        <v>11</v>
      </c>
      <c r="H5" s="23" t="s">
        <v>12</v>
      </c>
      <c r="I5" s="23" t="s">
        <v>13</v>
      </c>
      <c r="J5" s="23" t="s">
        <v>14</v>
      </c>
      <c r="K5" s="64" t="s">
        <v>15</v>
      </c>
      <c r="L5" s="23" t="s">
        <v>11</v>
      </c>
      <c r="M5" s="23" t="s">
        <v>16</v>
      </c>
      <c r="N5" s="23" t="s">
        <v>14</v>
      </c>
      <c r="O5" s="19" t="s">
        <v>15</v>
      </c>
      <c r="P5" s="19" t="s">
        <v>17</v>
      </c>
      <c r="Q5" s="19" t="s">
        <v>18</v>
      </c>
      <c r="R5" s="76" t="s">
        <v>19</v>
      </c>
    </row>
    <row r="6" ht="15" customHeight="1" spans="1:18">
      <c r="A6" s="14" t="s">
        <v>20</v>
      </c>
      <c r="B6" s="24"/>
      <c r="C6" s="25"/>
      <c r="D6" s="26"/>
      <c r="E6" s="24" t="s">
        <v>21</v>
      </c>
      <c r="F6" s="27"/>
      <c r="G6" s="28"/>
      <c r="H6" s="28"/>
      <c r="I6" s="28"/>
      <c r="J6" s="28"/>
      <c r="K6" s="65" t="s">
        <v>22</v>
      </c>
      <c r="L6" s="28"/>
      <c r="M6" s="28"/>
      <c r="N6" s="28"/>
      <c r="O6" s="66" t="s">
        <v>22</v>
      </c>
      <c r="P6" s="66" t="s">
        <v>23</v>
      </c>
      <c r="Q6" s="66" t="s">
        <v>22</v>
      </c>
      <c r="R6" s="75"/>
    </row>
    <row r="7" ht="15" customHeight="1" spans="1:18">
      <c r="A7" s="29">
        <v>1</v>
      </c>
      <c r="B7" s="30">
        <v>2</v>
      </c>
      <c r="C7" s="31"/>
      <c r="D7" s="32"/>
      <c r="E7" s="32">
        <v>3</v>
      </c>
      <c r="F7" s="32">
        <v>4</v>
      </c>
      <c r="G7" s="32">
        <v>5</v>
      </c>
      <c r="H7" s="32">
        <v>6</v>
      </c>
      <c r="I7" s="32">
        <v>7</v>
      </c>
      <c r="J7" s="32">
        <v>8</v>
      </c>
      <c r="K7" s="32">
        <v>9</v>
      </c>
      <c r="L7" s="32">
        <v>10</v>
      </c>
      <c r="M7" s="32">
        <v>11</v>
      </c>
      <c r="N7" s="32">
        <v>12</v>
      </c>
      <c r="O7" s="32">
        <v>13</v>
      </c>
      <c r="P7" s="32">
        <v>14</v>
      </c>
      <c r="Q7" s="32">
        <v>15</v>
      </c>
      <c r="R7" s="77">
        <v>16</v>
      </c>
    </row>
    <row r="8" ht="15" customHeight="1" spans="1:18">
      <c r="A8" s="33">
        <v>1</v>
      </c>
      <c r="B8" s="34" t="s">
        <v>24</v>
      </c>
      <c r="C8" s="35"/>
      <c r="D8" s="36"/>
      <c r="E8" s="37"/>
      <c r="F8" s="38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78"/>
    </row>
    <row r="9" ht="15" customHeight="1" spans="1:18">
      <c r="A9" s="40"/>
      <c r="B9" s="41">
        <v>0</v>
      </c>
      <c r="C9" s="42" t="s">
        <v>25</v>
      </c>
      <c r="D9" s="43">
        <v>158.355</v>
      </c>
      <c r="E9" s="44">
        <f>D9</f>
        <v>158.355</v>
      </c>
      <c r="F9" s="39" t="s">
        <v>26</v>
      </c>
      <c r="G9" s="39">
        <v>20</v>
      </c>
      <c r="H9" s="39"/>
      <c r="I9" s="39"/>
      <c r="J9" s="39"/>
      <c r="K9" s="67">
        <v>0.717</v>
      </c>
      <c r="L9" s="67"/>
      <c r="M9" s="67"/>
      <c r="N9" s="67"/>
      <c r="O9" s="67"/>
      <c r="P9" s="67"/>
      <c r="Q9" s="67">
        <f>E9*0.75*2/1000</f>
        <v>0.2375325</v>
      </c>
      <c r="R9" s="79"/>
    </row>
    <row r="10" ht="15" customHeight="1" spans="1:18">
      <c r="A10" s="40"/>
      <c r="B10" s="41"/>
      <c r="C10" s="42"/>
      <c r="D10" s="37"/>
      <c r="E10" s="37"/>
      <c r="F10" s="39" t="s">
        <v>27</v>
      </c>
      <c r="G10" s="39"/>
      <c r="H10" s="39">
        <v>20</v>
      </c>
      <c r="I10" s="39"/>
      <c r="J10" s="39"/>
      <c r="K10" s="67">
        <f>K9+E9*0.3/1000</f>
        <v>0.7645065</v>
      </c>
      <c r="L10" s="67"/>
      <c r="M10" s="67"/>
      <c r="N10" s="67"/>
      <c r="O10" s="67"/>
      <c r="P10" s="67"/>
      <c r="Q10" s="67">
        <f>E9*0.8*2/1000</f>
        <v>0.253368</v>
      </c>
      <c r="R10" s="78"/>
    </row>
    <row r="11" ht="15" customHeight="1" spans="1:18">
      <c r="A11" s="29"/>
      <c r="B11" s="41"/>
      <c r="C11" s="42"/>
      <c r="D11" s="37"/>
      <c r="E11" s="37"/>
      <c r="F11" s="39" t="s">
        <v>28</v>
      </c>
      <c r="G11" s="39"/>
      <c r="H11" s="39"/>
      <c r="I11" s="39"/>
      <c r="J11" s="39">
        <v>20</v>
      </c>
      <c r="K11" s="67">
        <f>K9+E9*0.6/1000</f>
        <v>0.812013</v>
      </c>
      <c r="L11" s="67"/>
      <c r="M11" s="67"/>
      <c r="N11" s="67"/>
      <c r="O11" s="67"/>
      <c r="P11" s="67"/>
      <c r="Q11" s="67">
        <f>E9*0.85*2/1000</f>
        <v>0.2692035</v>
      </c>
      <c r="R11" s="79"/>
    </row>
    <row r="12" ht="15" customHeight="1" spans="1:18">
      <c r="A12" s="29"/>
      <c r="B12" s="41"/>
      <c r="C12" s="42"/>
      <c r="D12" s="37"/>
      <c r="E12" s="37"/>
      <c r="F12" s="39"/>
      <c r="G12" s="39"/>
      <c r="H12" s="39"/>
      <c r="I12" s="39"/>
      <c r="J12" s="39"/>
      <c r="K12" s="67"/>
      <c r="L12" s="67"/>
      <c r="M12" s="67"/>
      <c r="N12" s="67"/>
      <c r="O12" s="67"/>
      <c r="P12" s="67"/>
      <c r="Q12" s="67"/>
      <c r="R12" s="79"/>
    </row>
    <row r="13" ht="15" customHeight="1" spans="1:18">
      <c r="A13" s="29"/>
      <c r="B13" s="41"/>
      <c r="C13" s="42"/>
      <c r="D13" s="37"/>
      <c r="E13" s="37"/>
      <c r="F13" s="39"/>
      <c r="G13" s="39"/>
      <c r="H13" s="39"/>
      <c r="I13" s="39"/>
      <c r="J13" s="39"/>
      <c r="K13" s="67"/>
      <c r="L13" s="67"/>
      <c r="M13" s="67"/>
      <c r="N13" s="67"/>
      <c r="O13" s="67"/>
      <c r="P13" s="67"/>
      <c r="Q13" s="67"/>
      <c r="R13" s="79"/>
    </row>
    <row r="14" ht="15" customHeight="1" spans="1:18">
      <c r="A14" s="33">
        <v>2</v>
      </c>
      <c r="B14" s="34" t="s">
        <v>29</v>
      </c>
      <c r="C14" s="35"/>
      <c r="D14" s="36"/>
      <c r="E14" s="37"/>
      <c r="F14" s="38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78"/>
    </row>
    <row r="15" ht="15" customHeight="1" spans="1:18">
      <c r="A15" s="40"/>
      <c r="B15" s="41">
        <v>0</v>
      </c>
      <c r="C15" s="42" t="s">
        <v>25</v>
      </c>
      <c r="D15" s="43">
        <v>316.769</v>
      </c>
      <c r="E15" s="44">
        <f>D15</f>
        <v>316.769</v>
      </c>
      <c r="F15" s="39" t="s">
        <v>26</v>
      </c>
      <c r="G15" s="39">
        <v>20</v>
      </c>
      <c r="H15" s="39"/>
      <c r="I15" s="39"/>
      <c r="J15" s="39"/>
      <c r="K15" s="67">
        <v>1.47</v>
      </c>
      <c r="L15" s="67"/>
      <c r="M15" s="67"/>
      <c r="N15" s="67"/>
      <c r="O15" s="67"/>
      <c r="P15" s="67"/>
      <c r="Q15" s="67">
        <f>E15*0.75*2/1000</f>
        <v>0.4751535</v>
      </c>
      <c r="R15" s="79"/>
    </row>
    <row r="16" ht="15" customHeight="1" spans="1:18">
      <c r="A16" s="40"/>
      <c r="B16" s="41"/>
      <c r="C16" s="42"/>
      <c r="D16" s="37"/>
      <c r="E16" s="37"/>
      <c r="F16" s="39" t="s">
        <v>27</v>
      </c>
      <c r="G16" s="39"/>
      <c r="H16" s="39">
        <v>20</v>
      </c>
      <c r="I16" s="39"/>
      <c r="J16" s="39"/>
      <c r="K16" s="67">
        <f>K15+E15*0.3/1000</f>
        <v>1.5650307</v>
      </c>
      <c r="L16" s="67"/>
      <c r="M16" s="67"/>
      <c r="N16" s="67"/>
      <c r="O16" s="67"/>
      <c r="P16" s="67"/>
      <c r="Q16" s="67">
        <f>E15*0.8*2/1000</f>
        <v>0.5068304</v>
      </c>
      <c r="R16" s="78"/>
    </row>
    <row r="17" ht="15" customHeight="1" spans="1:18">
      <c r="A17" s="29"/>
      <c r="B17" s="41"/>
      <c r="C17" s="42"/>
      <c r="D17" s="37"/>
      <c r="E17" s="37"/>
      <c r="F17" s="39" t="s">
        <v>28</v>
      </c>
      <c r="G17" s="39"/>
      <c r="H17" s="39"/>
      <c r="I17" s="39"/>
      <c r="J17" s="39">
        <v>20</v>
      </c>
      <c r="K17" s="67">
        <f>K15+E15*0.6/1000</f>
        <v>1.6600614</v>
      </c>
      <c r="L17" s="67"/>
      <c r="M17" s="67"/>
      <c r="N17" s="67"/>
      <c r="O17" s="67"/>
      <c r="P17" s="67"/>
      <c r="Q17" s="67">
        <f>E15*0.85*2/1000</f>
        <v>0.5385073</v>
      </c>
      <c r="R17" s="79"/>
    </row>
    <row r="18" ht="15" customHeight="1" spans="1:18">
      <c r="A18" s="29"/>
      <c r="B18" s="41"/>
      <c r="C18" s="42"/>
      <c r="D18" s="37"/>
      <c r="E18" s="37"/>
      <c r="F18" s="39" t="s">
        <v>30</v>
      </c>
      <c r="G18" s="39"/>
      <c r="H18" s="39"/>
      <c r="I18" s="39"/>
      <c r="J18" s="39"/>
      <c r="K18" s="67">
        <f>E15*4/1000</f>
        <v>1.267076</v>
      </c>
      <c r="L18" s="67"/>
      <c r="M18" s="67"/>
      <c r="N18" s="67"/>
      <c r="O18" s="67"/>
      <c r="P18" s="67"/>
      <c r="Q18" s="67"/>
      <c r="R18" s="79"/>
    </row>
    <row r="19" ht="15" customHeight="1" spans="1:18">
      <c r="A19" s="29"/>
      <c r="B19" s="41"/>
      <c r="C19" s="42"/>
      <c r="D19" s="37"/>
      <c r="E19" s="37"/>
      <c r="F19" s="39"/>
      <c r="G19" s="39"/>
      <c r="H19" s="39"/>
      <c r="I19" s="39"/>
      <c r="J19" s="39"/>
      <c r="K19" s="67"/>
      <c r="L19" s="67"/>
      <c r="M19" s="67"/>
      <c r="N19" s="67"/>
      <c r="O19" s="67"/>
      <c r="P19" s="67"/>
      <c r="Q19" s="67"/>
      <c r="R19" s="79"/>
    </row>
    <row r="20" ht="15" customHeight="1" spans="1:18">
      <c r="A20" s="33">
        <v>3</v>
      </c>
      <c r="B20" s="34" t="s">
        <v>31</v>
      </c>
      <c r="C20" s="35"/>
      <c r="D20" s="36"/>
      <c r="E20" s="37"/>
      <c r="F20" s="38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78"/>
    </row>
    <row r="21" ht="15" customHeight="1" spans="1:18">
      <c r="A21" s="40"/>
      <c r="B21" s="41">
        <v>0</v>
      </c>
      <c r="C21" s="42" t="s">
        <v>25</v>
      </c>
      <c r="D21" s="43">
        <v>165.876</v>
      </c>
      <c r="E21" s="44">
        <f>D21</f>
        <v>165.876</v>
      </c>
      <c r="F21" s="39" t="s">
        <v>26</v>
      </c>
      <c r="G21" s="39">
        <v>20</v>
      </c>
      <c r="H21" s="39"/>
      <c r="I21" s="39"/>
      <c r="J21" s="39"/>
      <c r="K21" s="67">
        <v>0.831</v>
      </c>
      <c r="L21" s="67"/>
      <c r="M21" s="67"/>
      <c r="N21" s="67"/>
      <c r="O21" s="67"/>
      <c r="P21" s="67"/>
      <c r="Q21" s="67">
        <f>E21*0.75*2/1000</f>
        <v>0.248814</v>
      </c>
      <c r="R21" s="79"/>
    </row>
    <row r="22" ht="15" customHeight="1" spans="1:18">
      <c r="A22" s="40"/>
      <c r="B22" s="41"/>
      <c r="C22" s="42"/>
      <c r="D22" s="37"/>
      <c r="E22" s="37"/>
      <c r="F22" s="39" t="s">
        <v>27</v>
      </c>
      <c r="G22" s="39"/>
      <c r="H22" s="39">
        <v>20</v>
      </c>
      <c r="I22" s="39"/>
      <c r="J22" s="39"/>
      <c r="K22" s="67">
        <f>K21+E21*0.3/1000</f>
        <v>0.8807628</v>
      </c>
      <c r="L22" s="67"/>
      <c r="M22" s="67"/>
      <c r="N22" s="67"/>
      <c r="O22" s="67"/>
      <c r="P22" s="67"/>
      <c r="Q22" s="67">
        <f>E21*0.8*2/1000</f>
        <v>0.2654016</v>
      </c>
      <c r="R22" s="78"/>
    </row>
    <row r="23" ht="15" customHeight="1" spans="1:18">
      <c r="A23" s="29"/>
      <c r="B23" s="41"/>
      <c r="C23" s="42"/>
      <c r="D23" s="37"/>
      <c r="E23" s="37"/>
      <c r="F23" s="39" t="s">
        <v>28</v>
      </c>
      <c r="G23" s="39"/>
      <c r="H23" s="39"/>
      <c r="I23" s="39"/>
      <c r="J23" s="39">
        <v>20</v>
      </c>
      <c r="K23" s="67">
        <f>K21+E21*0.6/1000</f>
        <v>0.9305256</v>
      </c>
      <c r="L23" s="67"/>
      <c r="M23" s="67"/>
      <c r="N23" s="67"/>
      <c r="O23" s="67"/>
      <c r="P23" s="67"/>
      <c r="Q23" s="67">
        <f>E21*0.85*2/1000</f>
        <v>0.2819892</v>
      </c>
      <c r="R23" s="79"/>
    </row>
    <row r="24" ht="15" customHeight="1" spans="1:18">
      <c r="A24" s="29"/>
      <c r="B24" s="41"/>
      <c r="C24" s="42"/>
      <c r="D24" s="37"/>
      <c r="E24" s="37"/>
      <c r="F24" s="39"/>
      <c r="G24" s="39"/>
      <c r="H24" s="39"/>
      <c r="I24" s="39"/>
      <c r="J24" s="39"/>
      <c r="K24" s="67"/>
      <c r="L24" s="67"/>
      <c r="M24" s="67"/>
      <c r="N24" s="67"/>
      <c r="O24" s="67"/>
      <c r="P24" s="67"/>
      <c r="Q24" s="67"/>
      <c r="R24" s="79"/>
    </row>
    <row r="25" ht="15" customHeight="1" spans="1:18">
      <c r="A25" s="29"/>
      <c r="B25" s="41"/>
      <c r="C25" s="42"/>
      <c r="D25" s="37"/>
      <c r="E25" s="37"/>
      <c r="F25" s="39"/>
      <c r="G25" s="39"/>
      <c r="H25" s="39"/>
      <c r="I25" s="39"/>
      <c r="J25" s="39"/>
      <c r="K25" s="67"/>
      <c r="L25" s="67"/>
      <c r="M25" s="67"/>
      <c r="N25" s="67"/>
      <c r="O25" s="67"/>
      <c r="P25" s="67"/>
      <c r="Q25" s="67"/>
      <c r="R25" s="79"/>
    </row>
    <row r="26" ht="15" customHeight="1" spans="1:18">
      <c r="A26" s="33">
        <v>4</v>
      </c>
      <c r="B26" s="34" t="s">
        <v>32</v>
      </c>
      <c r="C26" s="35"/>
      <c r="D26" s="36"/>
      <c r="E26" s="37"/>
      <c r="F26" s="38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78"/>
    </row>
    <row r="27" ht="15" customHeight="1" spans="1:18">
      <c r="A27" s="40"/>
      <c r="B27" s="41">
        <v>0</v>
      </c>
      <c r="C27" s="42" t="s">
        <v>25</v>
      </c>
      <c r="D27" s="43">
        <v>147.362</v>
      </c>
      <c r="E27" s="44">
        <f>D27</f>
        <v>147.362</v>
      </c>
      <c r="F27" s="39" t="s">
        <v>26</v>
      </c>
      <c r="G27" s="39">
        <v>20</v>
      </c>
      <c r="H27" s="39"/>
      <c r="I27" s="39"/>
      <c r="J27" s="39"/>
      <c r="K27" s="67">
        <v>0.663</v>
      </c>
      <c r="L27" s="67"/>
      <c r="M27" s="67"/>
      <c r="N27" s="67"/>
      <c r="O27" s="67"/>
      <c r="P27" s="67"/>
      <c r="Q27" s="67">
        <f>E27*0.75*2/1000</f>
        <v>0.221043</v>
      </c>
      <c r="R27" s="79"/>
    </row>
    <row r="28" ht="15" customHeight="1" spans="1:18">
      <c r="A28" s="40"/>
      <c r="B28" s="41"/>
      <c r="C28" s="42"/>
      <c r="D28" s="37"/>
      <c r="E28" s="37"/>
      <c r="F28" s="39" t="s">
        <v>27</v>
      </c>
      <c r="G28" s="39"/>
      <c r="H28" s="39">
        <v>20</v>
      </c>
      <c r="I28" s="39"/>
      <c r="J28" s="39"/>
      <c r="K28" s="67">
        <f>K27+E27*0.3/1000</f>
        <v>0.7072086</v>
      </c>
      <c r="L28" s="67"/>
      <c r="M28" s="67"/>
      <c r="N28" s="67"/>
      <c r="O28" s="67"/>
      <c r="P28" s="67"/>
      <c r="Q28" s="67">
        <f>E27*0.8*2/1000</f>
        <v>0.2357792</v>
      </c>
      <c r="R28" s="78"/>
    </row>
    <row r="29" ht="15" customHeight="1" spans="1:18">
      <c r="A29" s="29"/>
      <c r="B29" s="41"/>
      <c r="C29" s="42"/>
      <c r="D29" s="37"/>
      <c r="E29" s="37"/>
      <c r="F29" s="39" t="s">
        <v>28</v>
      </c>
      <c r="G29" s="39"/>
      <c r="H29" s="39"/>
      <c r="I29" s="39"/>
      <c r="J29" s="39">
        <v>20</v>
      </c>
      <c r="K29" s="67">
        <f>K27+E27*0.6/1000</f>
        <v>0.7514172</v>
      </c>
      <c r="L29" s="67"/>
      <c r="M29" s="67"/>
      <c r="N29" s="67"/>
      <c r="O29" s="67"/>
      <c r="P29" s="67"/>
      <c r="Q29" s="67">
        <f>E27*0.85*2/1000</f>
        <v>0.2505154</v>
      </c>
      <c r="R29" s="79"/>
    </row>
    <row r="30" ht="15" customHeight="1" spans="1:18">
      <c r="A30" s="29"/>
      <c r="B30" s="41"/>
      <c r="C30" s="42"/>
      <c r="D30" s="37"/>
      <c r="E30" s="37"/>
      <c r="F30" s="39"/>
      <c r="G30" s="39"/>
      <c r="H30" s="39"/>
      <c r="I30" s="39"/>
      <c r="J30" s="39"/>
      <c r="K30" s="67"/>
      <c r="L30" s="67"/>
      <c r="M30" s="67"/>
      <c r="N30" s="67"/>
      <c r="O30" s="67"/>
      <c r="P30" s="67"/>
      <c r="Q30" s="67"/>
      <c r="R30" s="79"/>
    </row>
    <row r="31" ht="15" customHeight="1" spans="1:18">
      <c r="A31" s="29"/>
      <c r="B31" s="41"/>
      <c r="C31" s="42"/>
      <c r="D31" s="37"/>
      <c r="E31" s="37"/>
      <c r="F31" s="39"/>
      <c r="G31" s="39"/>
      <c r="H31" s="39"/>
      <c r="I31" s="39"/>
      <c r="J31" s="39"/>
      <c r="K31" s="67"/>
      <c r="L31" s="67"/>
      <c r="M31" s="67"/>
      <c r="N31" s="67"/>
      <c r="O31" s="67"/>
      <c r="P31" s="67"/>
      <c r="Q31" s="67"/>
      <c r="R31" s="79"/>
    </row>
    <row r="32" ht="15" customHeight="1" spans="1:18">
      <c r="A32" s="33"/>
      <c r="B32" s="34" t="s">
        <v>33</v>
      </c>
      <c r="C32" s="35"/>
      <c r="D32" s="36"/>
      <c r="E32" s="37"/>
      <c r="F32" s="38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78"/>
    </row>
    <row r="33" ht="15" customHeight="1" spans="1:18">
      <c r="A33" s="40"/>
      <c r="B33" s="41"/>
      <c r="C33" s="42"/>
      <c r="D33" s="43"/>
      <c r="E33" s="44">
        <f>SUM(E9:E32)</f>
        <v>788.362</v>
      </c>
      <c r="F33" s="39" t="s">
        <v>26</v>
      </c>
      <c r="G33" s="39">
        <v>20</v>
      </c>
      <c r="H33" s="39"/>
      <c r="I33" s="39"/>
      <c r="J33" s="39"/>
      <c r="K33" s="67">
        <f>K9+K15+K21+K27</f>
        <v>3.681</v>
      </c>
      <c r="L33" s="67"/>
      <c r="M33" s="67"/>
      <c r="N33" s="67"/>
      <c r="O33" s="67"/>
      <c r="P33" s="67"/>
      <c r="Q33" s="67">
        <f>Q9+Q15+Q21+Q27</f>
        <v>1.182543</v>
      </c>
      <c r="R33" s="78"/>
    </row>
    <row r="34" ht="15" customHeight="1" spans="1:18">
      <c r="A34" s="40"/>
      <c r="B34" s="41"/>
      <c r="C34" s="42"/>
      <c r="D34" s="37"/>
      <c r="E34" s="37"/>
      <c r="F34" s="39" t="s">
        <v>27</v>
      </c>
      <c r="G34" s="39"/>
      <c r="H34" s="39">
        <v>20</v>
      </c>
      <c r="I34" s="39"/>
      <c r="J34" s="39"/>
      <c r="K34" s="67">
        <f>K10+K16+K22+K28</f>
        <v>3.9175086</v>
      </c>
      <c r="L34" s="67"/>
      <c r="M34" s="67"/>
      <c r="N34" s="67"/>
      <c r="O34" s="67"/>
      <c r="P34" s="67"/>
      <c r="Q34" s="67">
        <f>Q10+Q16+Q22+Q28</f>
        <v>1.2613792</v>
      </c>
      <c r="R34" s="78"/>
    </row>
    <row r="35" ht="15" customHeight="1" spans="1:18">
      <c r="A35" s="29"/>
      <c r="B35" s="41"/>
      <c r="C35" s="42"/>
      <c r="D35" s="37"/>
      <c r="E35" s="37"/>
      <c r="F35" s="39" t="s">
        <v>28</v>
      </c>
      <c r="G35" s="39"/>
      <c r="H35" s="39"/>
      <c r="I35" s="39"/>
      <c r="J35" s="39">
        <v>20</v>
      </c>
      <c r="K35" s="67">
        <f>K11+K17+K23+K29</f>
        <v>4.1540172</v>
      </c>
      <c r="L35" s="67"/>
      <c r="M35" s="67"/>
      <c r="N35" s="67"/>
      <c r="O35" s="67"/>
      <c r="P35" s="67"/>
      <c r="Q35" s="67">
        <f>Q11+Q17+Q23+Q29</f>
        <v>1.3402154</v>
      </c>
      <c r="R35" s="79"/>
    </row>
    <row r="36" ht="15" customHeight="1" spans="1:18">
      <c r="A36" s="29"/>
      <c r="B36" s="41"/>
      <c r="C36" s="42"/>
      <c r="D36" s="37"/>
      <c r="E36" s="37"/>
      <c r="F36" s="39" t="s">
        <v>30</v>
      </c>
      <c r="G36" s="39"/>
      <c r="H36" s="39"/>
      <c r="I36" s="39"/>
      <c r="J36" s="39"/>
      <c r="K36" s="67">
        <v>1.267076</v>
      </c>
      <c r="L36" s="67"/>
      <c r="M36" s="67"/>
      <c r="N36" s="67"/>
      <c r="O36" s="67"/>
      <c r="P36" s="67"/>
      <c r="Q36" s="67"/>
      <c r="R36" s="79"/>
    </row>
    <row r="37" ht="15" customHeight="1" spans="1:18">
      <c r="A37" s="29"/>
      <c r="B37" s="41"/>
      <c r="C37" s="42"/>
      <c r="D37" s="37"/>
      <c r="E37" s="37"/>
      <c r="F37" s="39"/>
      <c r="G37" s="39"/>
      <c r="H37" s="39"/>
      <c r="I37" s="39"/>
      <c r="J37" s="39"/>
      <c r="K37" s="67"/>
      <c r="L37" s="67"/>
      <c r="M37" s="67"/>
      <c r="N37" s="67"/>
      <c r="O37" s="67"/>
      <c r="P37" s="67"/>
      <c r="Q37" s="67"/>
      <c r="R37" s="79"/>
    </row>
    <row r="38" ht="15" customHeight="1" spans="1:18">
      <c r="A38" s="29"/>
      <c r="B38" s="41"/>
      <c r="C38" s="42"/>
      <c r="D38" s="37"/>
      <c r="E38" s="37"/>
      <c r="F38" s="39"/>
      <c r="G38" s="39"/>
      <c r="H38" s="39"/>
      <c r="I38" s="39"/>
      <c r="J38" s="39"/>
      <c r="K38" s="67"/>
      <c r="L38" s="67"/>
      <c r="M38" s="67"/>
      <c r="N38" s="67"/>
      <c r="O38" s="67"/>
      <c r="P38" s="67"/>
      <c r="Q38" s="67"/>
      <c r="R38" s="79"/>
    </row>
    <row r="39" ht="15" customHeight="1" spans="1:18">
      <c r="A39" s="29"/>
      <c r="B39" s="41"/>
      <c r="C39" s="42"/>
      <c r="D39" s="37"/>
      <c r="E39" s="37"/>
      <c r="F39" s="39"/>
      <c r="G39" s="39"/>
      <c r="H39" s="39"/>
      <c r="I39" s="39"/>
      <c r="J39" s="39"/>
      <c r="K39" s="67"/>
      <c r="L39" s="67"/>
      <c r="M39" s="67"/>
      <c r="N39" s="67"/>
      <c r="O39" s="67"/>
      <c r="P39" s="67"/>
      <c r="Q39" s="67"/>
      <c r="R39" s="79"/>
    </row>
    <row r="40" ht="15" customHeight="1" spans="1:18">
      <c r="A40" s="29"/>
      <c r="B40" s="41"/>
      <c r="C40" s="42"/>
      <c r="D40" s="37"/>
      <c r="E40" s="37"/>
      <c r="F40" s="39"/>
      <c r="G40" s="39"/>
      <c r="H40" s="39"/>
      <c r="I40" s="39"/>
      <c r="J40" s="39"/>
      <c r="K40" s="67"/>
      <c r="L40" s="67"/>
      <c r="M40" s="67"/>
      <c r="N40" s="67"/>
      <c r="O40" s="67"/>
      <c r="P40" s="67"/>
      <c r="Q40" s="67"/>
      <c r="R40" s="79"/>
    </row>
    <row r="41" ht="15" customHeight="1" spans="1:18">
      <c r="A41" s="29"/>
      <c r="B41" s="41"/>
      <c r="C41" s="42"/>
      <c r="D41" s="37"/>
      <c r="E41" s="37"/>
      <c r="F41" s="39"/>
      <c r="G41" s="39"/>
      <c r="H41" s="39"/>
      <c r="I41" s="39"/>
      <c r="J41" s="39"/>
      <c r="K41" s="67"/>
      <c r="L41" s="67"/>
      <c r="M41" s="67"/>
      <c r="N41" s="67"/>
      <c r="O41" s="67"/>
      <c r="P41" s="67"/>
      <c r="Q41" s="67"/>
      <c r="R41" s="79"/>
    </row>
    <row r="42" ht="15" customHeight="1" spans="1:18">
      <c r="A42" s="40"/>
      <c r="B42" s="41"/>
      <c r="C42" s="42"/>
      <c r="D42" s="37"/>
      <c r="E42" s="37"/>
      <c r="F42" s="39"/>
      <c r="G42" s="39"/>
      <c r="H42" s="39"/>
      <c r="I42" s="39"/>
      <c r="J42" s="39"/>
      <c r="K42" s="67"/>
      <c r="L42" s="67"/>
      <c r="M42" s="67"/>
      <c r="N42" s="67"/>
      <c r="O42" s="67"/>
      <c r="P42" s="67"/>
      <c r="Q42" s="67"/>
      <c r="R42" s="78"/>
    </row>
    <row r="43" ht="15" customHeight="1" spans="1:18">
      <c r="A43" s="45"/>
      <c r="B43" s="46"/>
      <c r="C43" s="47"/>
      <c r="D43" s="48"/>
      <c r="E43" s="48"/>
      <c r="F43" s="49"/>
      <c r="G43" s="50"/>
      <c r="H43" s="50"/>
      <c r="I43" s="50"/>
      <c r="J43" s="50"/>
      <c r="K43" s="50"/>
      <c r="L43" s="68"/>
      <c r="M43" s="68"/>
      <c r="N43" s="69"/>
      <c r="O43" s="69"/>
      <c r="P43" s="68"/>
      <c r="Q43" s="68"/>
      <c r="R43" s="80"/>
    </row>
    <row r="44" ht="15" customHeight="1" spans="1:18">
      <c r="A44" s="51"/>
      <c r="B44" s="52"/>
      <c r="C44" s="52"/>
      <c r="D44" s="53"/>
      <c r="E44" s="52"/>
      <c r="F44" s="54"/>
      <c r="G44" s="51"/>
      <c r="H44" s="51"/>
      <c r="I44" s="70"/>
      <c r="J44" s="51"/>
      <c r="K44" s="71"/>
      <c r="L44" s="51"/>
      <c r="M44" s="54"/>
      <c r="N44" s="51"/>
      <c r="P44" s="72"/>
      <c r="Q44" s="72"/>
      <c r="R44" s="51"/>
    </row>
  </sheetData>
  <mergeCells count="20">
    <mergeCell ref="A1:R1"/>
    <mergeCell ref="A2:F2"/>
    <mergeCell ref="O2:R2"/>
    <mergeCell ref="G3:K3"/>
    <mergeCell ref="L3:O3"/>
    <mergeCell ref="P3:Q3"/>
    <mergeCell ref="B7:D7"/>
    <mergeCell ref="B8:D8"/>
    <mergeCell ref="B14:D14"/>
    <mergeCell ref="B20:D20"/>
    <mergeCell ref="B26:D26"/>
    <mergeCell ref="B32:D32"/>
    <mergeCell ref="P44:Q44"/>
    <mergeCell ref="G5:G6"/>
    <mergeCell ref="H5:H6"/>
    <mergeCell ref="I5:I6"/>
    <mergeCell ref="J5:J6"/>
    <mergeCell ref="L5:L6"/>
    <mergeCell ref="M5:M6"/>
    <mergeCell ref="N5:N6"/>
  </mergeCells>
  <pageMargins left="0.75" right="0.75" top="1" bottom="1" header="0.5" footer="0.5"/>
  <pageSetup paperSize="8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"/>
  <sheetViews>
    <sheetView workbookViewId="0">
      <selection activeCell="K16" sqref="K16"/>
    </sheetView>
  </sheetViews>
  <sheetFormatPr defaultColWidth="9" defaultRowHeight="14.25"/>
  <cols>
    <col min="2" max="2" width="9.375" customWidth="1"/>
    <col min="3" max="3" width="3.125" customWidth="1"/>
    <col min="4" max="4" width="9.875" customWidth="1"/>
    <col min="5" max="5" width="9.375" customWidth="1"/>
    <col min="6" max="6" width="24.75" customWidth="1"/>
    <col min="7" max="10" width="7" customWidth="1"/>
    <col min="18" max="18" width="18" customWidth="1"/>
  </cols>
  <sheetData>
    <row r="1" ht="25.5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0.25" customHeight="1" spans="1:18">
      <c r="A2" s="3" t="s">
        <v>1</v>
      </c>
      <c r="B2" s="4"/>
      <c r="C2" s="4"/>
      <c r="D2" s="4"/>
      <c r="E2" s="4"/>
      <c r="F2" s="4"/>
      <c r="G2" s="5"/>
      <c r="H2" s="6"/>
      <c r="I2" s="6"/>
      <c r="J2" s="6"/>
      <c r="K2" s="6"/>
      <c r="L2" s="6"/>
      <c r="M2" s="6"/>
      <c r="N2" s="6"/>
      <c r="O2" s="55" t="s">
        <v>2</v>
      </c>
      <c r="P2" s="56"/>
      <c r="Q2" s="56"/>
      <c r="R2" s="73"/>
    </row>
    <row r="3" ht="15" customHeight="1" spans="1:18">
      <c r="A3" s="7"/>
      <c r="B3" s="8"/>
      <c r="C3" s="9"/>
      <c r="D3" s="10"/>
      <c r="E3" s="10"/>
      <c r="F3" s="11"/>
      <c r="G3" s="12" t="s">
        <v>3</v>
      </c>
      <c r="H3" s="13"/>
      <c r="I3" s="13"/>
      <c r="J3" s="13"/>
      <c r="K3" s="57"/>
      <c r="L3" s="12" t="s">
        <v>4</v>
      </c>
      <c r="M3" s="13"/>
      <c r="N3" s="13"/>
      <c r="O3" s="57"/>
      <c r="P3" s="58"/>
      <c r="Q3" s="57"/>
      <c r="R3" s="74"/>
    </row>
    <row r="4" ht="15" customHeight="1" spans="1:18">
      <c r="A4" s="14" t="s">
        <v>5</v>
      </c>
      <c r="B4" s="15" t="s">
        <v>6</v>
      </c>
      <c r="C4" s="16"/>
      <c r="D4" s="17"/>
      <c r="E4" s="18" t="s">
        <v>7</v>
      </c>
      <c r="F4" s="19" t="s">
        <v>8</v>
      </c>
      <c r="G4" s="20" t="s">
        <v>9</v>
      </c>
      <c r="H4" s="21"/>
      <c r="I4" s="21"/>
      <c r="J4" s="59"/>
      <c r="K4" s="60"/>
      <c r="L4" s="61" t="s">
        <v>10</v>
      </c>
      <c r="M4" s="62"/>
      <c r="N4" s="62"/>
      <c r="O4" s="63"/>
      <c r="P4" s="63"/>
      <c r="Q4" s="63"/>
      <c r="R4" s="75"/>
    </row>
    <row r="5" ht="15" customHeight="1" spans="1:18">
      <c r="A5" s="22"/>
      <c r="B5" s="15"/>
      <c r="C5" s="16"/>
      <c r="D5" s="17"/>
      <c r="E5" s="18"/>
      <c r="F5" s="19"/>
      <c r="G5" s="23" t="s">
        <v>11</v>
      </c>
      <c r="H5" s="23" t="s">
        <v>12</v>
      </c>
      <c r="I5" s="23" t="s">
        <v>13</v>
      </c>
      <c r="J5" s="23" t="s">
        <v>14</v>
      </c>
      <c r="K5" s="64" t="s">
        <v>15</v>
      </c>
      <c r="L5" s="23" t="s">
        <v>11</v>
      </c>
      <c r="M5" s="23" t="s">
        <v>16</v>
      </c>
      <c r="N5" s="23" t="s">
        <v>14</v>
      </c>
      <c r="O5" s="19" t="s">
        <v>15</v>
      </c>
      <c r="P5" s="19" t="s">
        <v>17</v>
      </c>
      <c r="Q5" s="19" t="s">
        <v>18</v>
      </c>
      <c r="R5" s="76" t="s">
        <v>19</v>
      </c>
    </row>
    <row r="6" ht="15" customHeight="1" spans="1:18">
      <c r="A6" s="14" t="s">
        <v>20</v>
      </c>
      <c r="B6" s="24"/>
      <c r="C6" s="25"/>
      <c r="D6" s="26"/>
      <c r="E6" s="24" t="s">
        <v>21</v>
      </c>
      <c r="F6" s="27"/>
      <c r="G6" s="28"/>
      <c r="H6" s="28"/>
      <c r="I6" s="28"/>
      <c r="J6" s="28"/>
      <c r="K6" s="65" t="s">
        <v>22</v>
      </c>
      <c r="L6" s="28"/>
      <c r="M6" s="28"/>
      <c r="N6" s="28"/>
      <c r="O6" s="66" t="s">
        <v>22</v>
      </c>
      <c r="P6" s="66" t="s">
        <v>23</v>
      </c>
      <c r="Q6" s="66" t="s">
        <v>22</v>
      </c>
      <c r="R6" s="75"/>
    </row>
    <row r="7" ht="15" customHeight="1" spans="1:18">
      <c r="A7" s="29">
        <v>1</v>
      </c>
      <c r="B7" s="30">
        <v>2</v>
      </c>
      <c r="C7" s="31"/>
      <c r="D7" s="32"/>
      <c r="E7" s="32">
        <v>3</v>
      </c>
      <c r="F7" s="32">
        <v>4</v>
      </c>
      <c r="G7" s="32">
        <v>5</v>
      </c>
      <c r="H7" s="32">
        <v>6</v>
      </c>
      <c r="I7" s="32">
        <v>7</v>
      </c>
      <c r="J7" s="32">
        <v>8</v>
      </c>
      <c r="K7" s="32">
        <v>9</v>
      </c>
      <c r="L7" s="32">
        <v>10</v>
      </c>
      <c r="M7" s="32">
        <v>11</v>
      </c>
      <c r="N7" s="32">
        <v>12</v>
      </c>
      <c r="O7" s="32">
        <v>13</v>
      </c>
      <c r="P7" s="32">
        <v>14</v>
      </c>
      <c r="Q7" s="32">
        <v>15</v>
      </c>
      <c r="R7" s="77">
        <v>16</v>
      </c>
    </row>
    <row r="8" ht="15" customHeight="1" spans="1:18">
      <c r="A8" s="33">
        <v>5</v>
      </c>
      <c r="B8" s="34" t="s">
        <v>34</v>
      </c>
      <c r="C8" s="35"/>
      <c r="D8" s="36"/>
      <c r="E8" s="37"/>
      <c r="F8" s="38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78"/>
    </row>
    <row r="9" ht="15" customHeight="1" spans="1:18">
      <c r="A9" s="40"/>
      <c r="B9" s="41">
        <v>0</v>
      </c>
      <c r="C9" s="42" t="s">
        <v>25</v>
      </c>
      <c r="D9" s="43">
        <v>40.313</v>
      </c>
      <c r="E9" s="44">
        <f>D9</f>
        <v>40.313</v>
      </c>
      <c r="F9" s="39" t="s">
        <v>26</v>
      </c>
      <c r="G9" s="39">
        <v>20</v>
      </c>
      <c r="H9" s="39"/>
      <c r="I9" s="39"/>
      <c r="J9" s="39"/>
      <c r="K9" s="67">
        <v>0.227</v>
      </c>
      <c r="L9" s="67"/>
      <c r="M9" s="67"/>
      <c r="N9" s="67"/>
      <c r="O9" s="67"/>
      <c r="P9" s="67"/>
      <c r="Q9" s="67">
        <f>E9*0.75*2/1000</f>
        <v>0.0604695</v>
      </c>
      <c r="R9" s="78"/>
    </row>
    <row r="10" ht="15" customHeight="1" spans="1:18">
      <c r="A10" s="40"/>
      <c r="B10" s="41"/>
      <c r="C10" s="42"/>
      <c r="D10" s="37"/>
      <c r="E10" s="37"/>
      <c r="F10" s="39" t="s">
        <v>27</v>
      </c>
      <c r="G10" s="39"/>
      <c r="H10" s="39">
        <v>20</v>
      </c>
      <c r="I10" s="39"/>
      <c r="J10" s="39"/>
      <c r="K10" s="67">
        <f>K9+E9*0.3/1000</f>
        <v>0.2390939</v>
      </c>
      <c r="L10" s="67"/>
      <c r="M10" s="67"/>
      <c r="N10" s="67"/>
      <c r="O10" s="67"/>
      <c r="P10" s="67"/>
      <c r="Q10" s="67">
        <f>E9*0.8*2/1000</f>
        <v>0.0645008</v>
      </c>
      <c r="R10" s="79"/>
    </row>
    <row r="11" ht="15" customHeight="1" spans="1:18">
      <c r="A11" s="40"/>
      <c r="B11" s="41"/>
      <c r="C11" s="42"/>
      <c r="D11" s="37"/>
      <c r="E11" s="37"/>
      <c r="F11" s="39" t="s">
        <v>28</v>
      </c>
      <c r="G11" s="39"/>
      <c r="H11" s="39"/>
      <c r="I11" s="39"/>
      <c r="J11" s="39">
        <v>20</v>
      </c>
      <c r="K11" s="67">
        <f>K9+E9*0.6/1000</f>
        <v>0.2511878</v>
      </c>
      <c r="L11" s="67"/>
      <c r="M11" s="67"/>
      <c r="N11" s="67"/>
      <c r="O11" s="67"/>
      <c r="P11" s="67"/>
      <c r="Q11" s="67">
        <f>E9*0.85*2/1000</f>
        <v>0.0685321</v>
      </c>
      <c r="R11" s="79"/>
    </row>
    <row r="12" ht="15" customHeight="1" spans="1:18">
      <c r="A12" s="29"/>
      <c r="B12" s="41"/>
      <c r="C12" s="42"/>
      <c r="D12" s="37"/>
      <c r="E12" s="37"/>
      <c r="F12" s="39"/>
      <c r="G12" s="39"/>
      <c r="H12" s="39"/>
      <c r="I12" s="39"/>
      <c r="J12" s="39"/>
      <c r="K12" s="67"/>
      <c r="L12" s="67"/>
      <c r="M12" s="67"/>
      <c r="N12" s="67"/>
      <c r="O12" s="67"/>
      <c r="P12" s="67"/>
      <c r="Q12" s="67"/>
      <c r="R12" s="79"/>
    </row>
    <row r="13" ht="15" customHeight="1" spans="1:18">
      <c r="A13" s="29"/>
      <c r="B13" s="41"/>
      <c r="C13" s="42"/>
      <c r="D13" s="37"/>
      <c r="E13" s="37"/>
      <c r="F13" s="39"/>
      <c r="G13" s="39"/>
      <c r="H13" s="39"/>
      <c r="I13" s="39"/>
      <c r="J13" s="39"/>
      <c r="K13" s="67"/>
      <c r="L13" s="67"/>
      <c r="M13" s="67"/>
      <c r="N13" s="67"/>
      <c r="O13" s="67"/>
      <c r="P13" s="67"/>
      <c r="Q13" s="67"/>
      <c r="R13" s="79"/>
    </row>
    <row r="14" ht="15" customHeight="1" spans="1:18">
      <c r="A14" s="33">
        <v>6</v>
      </c>
      <c r="B14" s="34" t="s">
        <v>35</v>
      </c>
      <c r="C14" s="35"/>
      <c r="D14" s="36"/>
      <c r="E14" s="37"/>
      <c r="F14" s="38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78"/>
    </row>
    <row r="15" ht="15" customHeight="1" spans="1:18">
      <c r="A15" s="40"/>
      <c r="B15" s="41">
        <v>0</v>
      </c>
      <c r="C15" s="42" t="s">
        <v>25</v>
      </c>
      <c r="D15" s="43">
        <v>54.8</v>
      </c>
      <c r="E15" s="44">
        <f>D15</f>
        <v>54.8</v>
      </c>
      <c r="F15" s="39" t="s">
        <v>26</v>
      </c>
      <c r="G15" s="39">
        <v>20</v>
      </c>
      <c r="H15" s="39"/>
      <c r="I15" s="39"/>
      <c r="J15" s="39"/>
      <c r="K15" s="67">
        <v>0.274</v>
      </c>
      <c r="L15" s="67"/>
      <c r="M15" s="67"/>
      <c r="N15" s="67"/>
      <c r="O15" s="67"/>
      <c r="P15" s="67"/>
      <c r="Q15" s="67">
        <f>E15*0.75*2/1000</f>
        <v>0.0822</v>
      </c>
      <c r="R15" s="78"/>
    </row>
    <row r="16" ht="15" customHeight="1" spans="1:18">
      <c r="A16" s="40"/>
      <c r="B16" s="41"/>
      <c r="C16" s="42"/>
      <c r="D16" s="37"/>
      <c r="E16" s="37"/>
      <c r="F16" s="39" t="s">
        <v>27</v>
      </c>
      <c r="G16" s="39"/>
      <c r="H16" s="39">
        <v>20</v>
      </c>
      <c r="I16" s="39"/>
      <c r="J16" s="39"/>
      <c r="K16" s="67">
        <f>K15+E15*0.3/1000</f>
        <v>0.29044</v>
      </c>
      <c r="L16" s="67"/>
      <c r="M16" s="67"/>
      <c r="N16" s="67"/>
      <c r="O16" s="67"/>
      <c r="P16" s="67"/>
      <c r="Q16" s="67">
        <f>E15*0.8*2/1000</f>
        <v>0.08768</v>
      </c>
      <c r="R16" s="79"/>
    </row>
    <row r="17" ht="15" customHeight="1" spans="1:18">
      <c r="A17" s="40"/>
      <c r="B17" s="41"/>
      <c r="C17" s="42"/>
      <c r="D17" s="37"/>
      <c r="E17" s="37"/>
      <c r="F17" s="39" t="s">
        <v>28</v>
      </c>
      <c r="G17" s="39"/>
      <c r="H17" s="39"/>
      <c r="I17" s="39"/>
      <c r="J17" s="39">
        <v>20</v>
      </c>
      <c r="K17" s="67">
        <f>K15+E15*0.6/1000</f>
        <v>0.30688</v>
      </c>
      <c r="L17" s="67"/>
      <c r="M17" s="67"/>
      <c r="N17" s="67"/>
      <c r="O17" s="67"/>
      <c r="P17" s="67"/>
      <c r="Q17" s="67">
        <f>E15*0.85*2/1000</f>
        <v>0.09316</v>
      </c>
      <c r="R17" s="79"/>
    </row>
    <row r="18" ht="15" customHeight="1" spans="1:18">
      <c r="A18" s="29"/>
      <c r="B18" s="41"/>
      <c r="C18" s="42"/>
      <c r="D18" s="37"/>
      <c r="E18" s="37"/>
      <c r="F18" s="39"/>
      <c r="G18" s="39"/>
      <c r="H18" s="39"/>
      <c r="I18" s="39"/>
      <c r="J18" s="39"/>
      <c r="K18" s="67"/>
      <c r="L18" s="67"/>
      <c r="M18" s="67"/>
      <c r="N18" s="67"/>
      <c r="O18" s="67"/>
      <c r="P18" s="67"/>
      <c r="Q18" s="67"/>
      <c r="R18" s="79"/>
    </row>
    <row r="19" ht="15" customHeight="1" spans="1:18">
      <c r="A19" s="29"/>
      <c r="B19" s="41"/>
      <c r="C19" s="42"/>
      <c r="D19" s="37"/>
      <c r="E19" s="37"/>
      <c r="F19" s="39"/>
      <c r="G19" s="39"/>
      <c r="H19" s="39"/>
      <c r="I19" s="39"/>
      <c r="J19" s="39"/>
      <c r="K19" s="67"/>
      <c r="L19" s="67"/>
      <c r="M19" s="67"/>
      <c r="N19" s="67"/>
      <c r="O19" s="67"/>
      <c r="P19" s="67"/>
      <c r="Q19" s="67"/>
      <c r="R19" s="79"/>
    </row>
    <row r="20" ht="15" customHeight="1" spans="1:18">
      <c r="A20" s="33"/>
      <c r="B20" s="34"/>
      <c r="C20" s="35"/>
      <c r="D20" s="36"/>
      <c r="E20" s="37"/>
      <c r="F20" s="38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78"/>
    </row>
    <row r="21" ht="15" customHeight="1" spans="1:18">
      <c r="A21" s="40"/>
      <c r="B21" s="41"/>
      <c r="C21" s="42"/>
      <c r="D21" s="43"/>
      <c r="E21" s="44"/>
      <c r="F21" s="39"/>
      <c r="G21" s="39"/>
      <c r="H21" s="39"/>
      <c r="I21" s="39"/>
      <c r="J21" s="39"/>
      <c r="K21" s="67"/>
      <c r="L21" s="67"/>
      <c r="M21" s="67"/>
      <c r="N21" s="67"/>
      <c r="O21" s="67"/>
      <c r="P21" s="67"/>
      <c r="Q21" s="67"/>
      <c r="R21" s="78"/>
    </row>
    <row r="22" ht="15" customHeight="1" spans="1:18">
      <c r="A22" s="40"/>
      <c r="B22" s="41"/>
      <c r="C22" s="42"/>
      <c r="D22" s="37"/>
      <c r="E22" s="37"/>
      <c r="F22" s="39"/>
      <c r="G22" s="39"/>
      <c r="H22" s="39"/>
      <c r="I22" s="39"/>
      <c r="J22" s="39"/>
      <c r="K22" s="67"/>
      <c r="L22" s="67"/>
      <c r="M22" s="67"/>
      <c r="N22" s="67"/>
      <c r="O22" s="67"/>
      <c r="P22" s="67"/>
      <c r="Q22" s="67"/>
      <c r="R22" s="78"/>
    </row>
    <row r="23" ht="15" customHeight="1" spans="1:18">
      <c r="A23" s="29"/>
      <c r="B23" s="41"/>
      <c r="C23" s="42"/>
      <c r="D23" s="37"/>
      <c r="E23" s="37"/>
      <c r="F23" s="39"/>
      <c r="G23" s="39"/>
      <c r="H23" s="39"/>
      <c r="I23" s="39"/>
      <c r="J23" s="39"/>
      <c r="K23" s="67"/>
      <c r="L23" s="67"/>
      <c r="M23" s="67"/>
      <c r="N23" s="67"/>
      <c r="O23" s="67"/>
      <c r="P23" s="67"/>
      <c r="Q23" s="67"/>
      <c r="R23" s="79"/>
    </row>
    <row r="24" ht="15" customHeight="1" spans="1:18">
      <c r="A24" s="29"/>
      <c r="B24" s="41"/>
      <c r="C24" s="42"/>
      <c r="D24" s="37"/>
      <c r="E24" s="37"/>
      <c r="F24" s="39"/>
      <c r="G24" s="39"/>
      <c r="H24" s="39"/>
      <c r="I24" s="39"/>
      <c r="J24" s="39"/>
      <c r="K24" s="67"/>
      <c r="L24" s="67"/>
      <c r="M24" s="67"/>
      <c r="N24" s="67"/>
      <c r="O24" s="67"/>
      <c r="P24" s="67"/>
      <c r="Q24" s="67"/>
      <c r="R24" s="79"/>
    </row>
    <row r="25" ht="15" customHeight="1" spans="1:18">
      <c r="A25" s="29"/>
      <c r="B25" s="41"/>
      <c r="C25" s="42"/>
      <c r="D25" s="37"/>
      <c r="E25" s="37"/>
      <c r="F25" s="39"/>
      <c r="G25" s="39"/>
      <c r="H25" s="39"/>
      <c r="I25" s="39"/>
      <c r="J25" s="39"/>
      <c r="K25" s="67"/>
      <c r="L25" s="67"/>
      <c r="M25" s="67"/>
      <c r="N25" s="67"/>
      <c r="O25" s="67"/>
      <c r="P25" s="67"/>
      <c r="Q25" s="67"/>
      <c r="R25" s="79"/>
    </row>
    <row r="26" ht="15" customHeight="1" spans="1:18">
      <c r="A26" s="33"/>
      <c r="B26" s="34"/>
      <c r="C26" s="35"/>
      <c r="D26" s="36"/>
      <c r="E26" s="37"/>
      <c r="F26" s="38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78"/>
    </row>
    <row r="27" ht="15" customHeight="1" spans="1:18">
      <c r="A27" s="40"/>
      <c r="B27" s="41"/>
      <c r="C27" s="42"/>
      <c r="D27" s="43"/>
      <c r="E27" s="44"/>
      <c r="F27" s="39"/>
      <c r="G27" s="39"/>
      <c r="H27" s="39"/>
      <c r="I27" s="39"/>
      <c r="J27" s="39"/>
      <c r="K27" s="67"/>
      <c r="L27" s="67"/>
      <c r="M27" s="67"/>
      <c r="N27" s="67"/>
      <c r="O27" s="67"/>
      <c r="P27" s="67"/>
      <c r="Q27" s="67"/>
      <c r="R27" s="78"/>
    </row>
    <row r="28" ht="15" customHeight="1" spans="1:18">
      <c r="A28" s="40"/>
      <c r="B28" s="41"/>
      <c r="C28" s="42"/>
      <c r="D28" s="37"/>
      <c r="E28" s="37"/>
      <c r="F28" s="39"/>
      <c r="G28" s="39"/>
      <c r="H28" s="39"/>
      <c r="I28" s="39"/>
      <c r="J28" s="39"/>
      <c r="K28" s="67"/>
      <c r="L28" s="67"/>
      <c r="M28" s="67"/>
      <c r="N28" s="67"/>
      <c r="O28" s="67"/>
      <c r="P28" s="67"/>
      <c r="Q28" s="67"/>
      <c r="R28" s="78"/>
    </row>
    <row r="29" ht="15" customHeight="1" spans="1:18">
      <c r="A29" s="29"/>
      <c r="B29" s="41"/>
      <c r="C29" s="42"/>
      <c r="D29" s="37"/>
      <c r="E29" s="37"/>
      <c r="F29" s="39"/>
      <c r="G29" s="39"/>
      <c r="H29" s="39"/>
      <c r="I29" s="39"/>
      <c r="J29" s="39"/>
      <c r="K29" s="67"/>
      <c r="L29" s="67"/>
      <c r="M29" s="67"/>
      <c r="N29" s="67"/>
      <c r="O29" s="67"/>
      <c r="P29" s="67"/>
      <c r="Q29" s="67"/>
      <c r="R29" s="79"/>
    </row>
    <row r="30" ht="15" customHeight="1" spans="1:18">
      <c r="A30" s="29"/>
      <c r="B30" s="41"/>
      <c r="C30" s="42"/>
      <c r="D30" s="37"/>
      <c r="E30" s="37"/>
      <c r="F30" s="39"/>
      <c r="G30" s="39"/>
      <c r="H30" s="39"/>
      <c r="I30" s="39"/>
      <c r="J30" s="39"/>
      <c r="K30" s="67"/>
      <c r="L30" s="67"/>
      <c r="M30" s="67"/>
      <c r="N30" s="67"/>
      <c r="O30" s="67"/>
      <c r="P30" s="67"/>
      <c r="Q30" s="67"/>
      <c r="R30" s="79"/>
    </row>
    <row r="31" ht="15" customHeight="1" spans="1:18">
      <c r="A31" s="29"/>
      <c r="B31" s="41"/>
      <c r="C31" s="42"/>
      <c r="D31" s="37"/>
      <c r="E31" s="37"/>
      <c r="F31" s="39"/>
      <c r="G31" s="39"/>
      <c r="H31" s="39"/>
      <c r="I31" s="39"/>
      <c r="J31" s="39"/>
      <c r="K31" s="67"/>
      <c r="L31" s="67"/>
      <c r="M31" s="67"/>
      <c r="N31" s="67"/>
      <c r="O31" s="67"/>
      <c r="P31" s="67"/>
      <c r="Q31" s="67"/>
      <c r="R31" s="79"/>
    </row>
    <row r="32" ht="15" customHeight="1" spans="1:18">
      <c r="A32" s="33"/>
      <c r="B32" s="34" t="s">
        <v>33</v>
      </c>
      <c r="C32" s="35"/>
      <c r="D32" s="36"/>
      <c r="E32" s="37"/>
      <c r="F32" s="38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78"/>
    </row>
    <row r="33" ht="15" customHeight="1" spans="1:18">
      <c r="A33" s="40"/>
      <c r="B33" s="41"/>
      <c r="C33" s="42"/>
      <c r="D33" s="43"/>
      <c r="E33" s="44">
        <f>SUM(E9:E32)</f>
        <v>95.113</v>
      </c>
      <c r="F33" s="39" t="s">
        <v>26</v>
      </c>
      <c r="G33" s="39">
        <v>20</v>
      </c>
      <c r="H33" s="39"/>
      <c r="I33" s="39"/>
      <c r="J33" s="39"/>
      <c r="K33" s="67">
        <f>K9+K15+K21+K27</f>
        <v>0.501</v>
      </c>
      <c r="L33" s="67"/>
      <c r="M33" s="67"/>
      <c r="N33" s="67"/>
      <c r="O33" s="67"/>
      <c r="P33" s="67"/>
      <c r="Q33" s="67">
        <f>Q9+Q15+Q21+Q27</f>
        <v>0.1426695</v>
      </c>
      <c r="R33" s="78"/>
    </row>
    <row r="34" ht="15" customHeight="1" spans="1:18">
      <c r="A34" s="40"/>
      <c r="B34" s="41"/>
      <c r="C34" s="42"/>
      <c r="D34" s="37"/>
      <c r="E34" s="37"/>
      <c r="F34" s="39" t="s">
        <v>27</v>
      </c>
      <c r="G34" s="39"/>
      <c r="H34" s="39">
        <v>20</v>
      </c>
      <c r="I34" s="39"/>
      <c r="J34" s="39"/>
      <c r="K34" s="67">
        <f>K10+K16+K22+K28</f>
        <v>0.5295339</v>
      </c>
      <c r="L34" s="67"/>
      <c r="M34" s="67"/>
      <c r="N34" s="67"/>
      <c r="O34" s="67"/>
      <c r="P34" s="67"/>
      <c r="Q34" s="67">
        <f>Q10+Q16+Q22+Q28</f>
        <v>0.1521808</v>
      </c>
      <c r="R34" s="78"/>
    </row>
    <row r="35" ht="15" customHeight="1" spans="1:18">
      <c r="A35" s="29"/>
      <c r="B35" s="41"/>
      <c r="C35" s="42"/>
      <c r="D35" s="37"/>
      <c r="E35" s="37"/>
      <c r="F35" s="39" t="s">
        <v>28</v>
      </c>
      <c r="G35" s="39"/>
      <c r="H35" s="39"/>
      <c r="I35" s="39"/>
      <c r="J35" s="39">
        <v>20</v>
      </c>
      <c r="K35" s="67">
        <f>K11+K17+K23+K29</f>
        <v>0.5580678</v>
      </c>
      <c r="L35" s="67"/>
      <c r="M35" s="67"/>
      <c r="N35" s="67"/>
      <c r="O35" s="67"/>
      <c r="P35" s="67"/>
      <c r="Q35" s="67">
        <f>Q11+Q17+Q23+Q29</f>
        <v>0.1616921</v>
      </c>
      <c r="R35" s="79"/>
    </row>
    <row r="36" ht="15" customHeight="1" spans="1:18">
      <c r="A36" s="29"/>
      <c r="B36" s="41"/>
      <c r="C36" s="42"/>
      <c r="D36" s="37"/>
      <c r="E36" s="37"/>
      <c r="F36" s="39"/>
      <c r="G36" s="39"/>
      <c r="H36" s="39"/>
      <c r="I36" s="39"/>
      <c r="J36" s="39"/>
      <c r="K36" s="67"/>
      <c r="L36" s="67"/>
      <c r="M36" s="67"/>
      <c r="N36" s="67"/>
      <c r="O36" s="67"/>
      <c r="P36" s="67"/>
      <c r="Q36" s="67"/>
      <c r="R36" s="79"/>
    </row>
    <row r="37" ht="15" customHeight="1" spans="1:18">
      <c r="A37" s="29"/>
      <c r="B37" s="41"/>
      <c r="C37" s="42"/>
      <c r="D37" s="37"/>
      <c r="E37" s="37"/>
      <c r="F37" s="39"/>
      <c r="G37" s="39"/>
      <c r="H37" s="39"/>
      <c r="I37" s="39"/>
      <c r="J37" s="39"/>
      <c r="K37" s="67"/>
      <c r="L37" s="67"/>
      <c r="M37" s="67"/>
      <c r="N37" s="67"/>
      <c r="O37" s="67"/>
      <c r="P37" s="67"/>
      <c r="Q37" s="67"/>
      <c r="R37" s="79"/>
    </row>
    <row r="38" ht="15" customHeight="1" spans="1:18">
      <c r="A38" s="29"/>
      <c r="B38" s="41"/>
      <c r="C38" s="42"/>
      <c r="D38" s="37"/>
      <c r="E38" s="37"/>
      <c r="F38" s="39"/>
      <c r="G38" s="39"/>
      <c r="H38" s="39"/>
      <c r="I38" s="39"/>
      <c r="J38" s="39"/>
      <c r="K38" s="67"/>
      <c r="L38" s="67"/>
      <c r="M38" s="67"/>
      <c r="N38" s="67"/>
      <c r="O38" s="67"/>
      <c r="P38" s="67"/>
      <c r="Q38" s="67"/>
      <c r="R38" s="79"/>
    </row>
    <row r="39" ht="15" customHeight="1" spans="1:18">
      <c r="A39" s="29"/>
      <c r="B39" s="41"/>
      <c r="C39" s="42"/>
      <c r="D39" s="37"/>
      <c r="E39" s="37"/>
      <c r="F39" s="39"/>
      <c r="G39" s="39"/>
      <c r="H39" s="39"/>
      <c r="I39" s="39"/>
      <c r="J39" s="39"/>
      <c r="K39" s="67"/>
      <c r="L39" s="67"/>
      <c r="M39" s="67"/>
      <c r="N39" s="67"/>
      <c r="O39" s="67"/>
      <c r="P39" s="67"/>
      <c r="Q39" s="67"/>
      <c r="R39" s="79"/>
    </row>
    <row r="40" ht="15" customHeight="1" spans="1:18">
      <c r="A40" s="29"/>
      <c r="B40" s="41"/>
      <c r="C40" s="42"/>
      <c r="D40" s="37"/>
      <c r="E40" s="37"/>
      <c r="F40" s="39"/>
      <c r="G40" s="39"/>
      <c r="H40" s="39"/>
      <c r="I40" s="39"/>
      <c r="J40" s="39"/>
      <c r="K40" s="67"/>
      <c r="L40" s="67"/>
      <c r="M40" s="67"/>
      <c r="N40" s="67"/>
      <c r="O40" s="67"/>
      <c r="P40" s="67"/>
      <c r="Q40" s="67"/>
      <c r="R40" s="79"/>
    </row>
    <row r="41" ht="15" customHeight="1" spans="1:18">
      <c r="A41" s="29"/>
      <c r="B41" s="41"/>
      <c r="C41" s="42"/>
      <c r="D41" s="37"/>
      <c r="E41" s="37"/>
      <c r="F41" s="39"/>
      <c r="G41" s="39"/>
      <c r="H41" s="39"/>
      <c r="I41" s="39"/>
      <c r="J41" s="39"/>
      <c r="K41" s="67"/>
      <c r="L41" s="67"/>
      <c r="M41" s="67"/>
      <c r="N41" s="67"/>
      <c r="O41" s="67"/>
      <c r="P41" s="67"/>
      <c r="Q41" s="67"/>
      <c r="R41" s="79"/>
    </row>
    <row r="42" ht="15" customHeight="1" spans="1:18">
      <c r="A42" s="40"/>
      <c r="B42" s="41"/>
      <c r="C42" s="42"/>
      <c r="D42" s="37"/>
      <c r="E42" s="37"/>
      <c r="F42" s="39"/>
      <c r="G42" s="39"/>
      <c r="H42" s="39"/>
      <c r="I42" s="39"/>
      <c r="J42" s="39"/>
      <c r="K42" s="67"/>
      <c r="L42" s="67"/>
      <c r="M42" s="67"/>
      <c r="N42" s="67"/>
      <c r="O42" s="67"/>
      <c r="P42" s="67"/>
      <c r="Q42" s="67"/>
      <c r="R42" s="78"/>
    </row>
    <row r="43" ht="15" customHeight="1" spans="1:18">
      <c r="A43" s="45"/>
      <c r="B43" s="46"/>
      <c r="C43" s="47"/>
      <c r="D43" s="48"/>
      <c r="E43" s="48"/>
      <c r="F43" s="49"/>
      <c r="G43" s="50"/>
      <c r="H43" s="50"/>
      <c r="I43" s="50"/>
      <c r="J43" s="50"/>
      <c r="K43" s="50"/>
      <c r="L43" s="68"/>
      <c r="M43" s="68"/>
      <c r="N43" s="69"/>
      <c r="O43" s="69"/>
      <c r="P43" s="68"/>
      <c r="Q43" s="68"/>
      <c r="R43" s="80"/>
    </row>
    <row r="44" ht="15" customHeight="1" spans="1:18">
      <c r="A44" s="51"/>
      <c r="B44" s="52"/>
      <c r="C44" s="52"/>
      <c r="D44" s="53"/>
      <c r="E44" s="52"/>
      <c r="F44" s="54"/>
      <c r="G44" s="51"/>
      <c r="H44" s="51"/>
      <c r="I44" s="70"/>
      <c r="J44" s="51"/>
      <c r="K44" s="71"/>
      <c r="L44" s="51"/>
      <c r="M44" s="54"/>
      <c r="N44" s="51"/>
      <c r="P44" s="72"/>
      <c r="Q44" s="72"/>
      <c r="R44" s="51"/>
    </row>
  </sheetData>
  <mergeCells count="20">
    <mergeCell ref="A1:R1"/>
    <mergeCell ref="A2:F2"/>
    <mergeCell ref="O2:R2"/>
    <mergeCell ref="G3:K3"/>
    <mergeCell ref="L3:O3"/>
    <mergeCell ref="P3:Q3"/>
    <mergeCell ref="B7:D7"/>
    <mergeCell ref="B8:D8"/>
    <mergeCell ref="B14:D14"/>
    <mergeCell ref="B20:D20"/>
    <mergeCell ref="B26:D26"/>
    <mergeCell ref="B32:D32"/>
    <mergeCell ref="P44:Q44"/>
    <mergeCell ref="G5:G6"/>
    <mergeCell ref="H5:H6"/>
    <mergeCell ref="I5:I6"/>
    <mergeCell ref="J5:J6"/>
    <mergeCell ref="L5:L6"/>
    <mergeCell ref="M5:M6"/>
    <mergeCell ref="N5:N6"/>
  </mergeCells>
  <pageMargins left="0.75" right="0.75" top="1" bottom="1" header="0.5" footer="0.5"/>
  <pageSetup paperSize="8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"/>
  <sheetViews>
    <sheetView tabSelected="1" workbookViewId="0">
      <selection activeCell="O2" sqref="O2:R2"/>
    </sheetView>
  </sheetViews>
  <sheetFormatPr defaultColWidth="9" defaultRowHeight="14.25"/>
  <cols>
    <col min="2" max="2" width="9.375" customWidth="1"/>
    <col min="3" max="3" width="3.125" customWidth="1"/>
    <col min="4" max="4" width="9.875" customWidth="1"/>
    <col min="5" max="5" width="9.375" customWidth="1"/>
    <col min="6" max="6" width="24.75" customWidth="1"/>
    <col min="7" max="10" width="7" customWidth="1"/>
    <col min="18" max="18" width="18" customWidth="1"/>
  </cols>
  <sheetData>
    <row r="1" ht="25.5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0.25" customHeight="1" spans="1:18">
      <c r="A2" s="3" t="s">
        <v>1</v>
      </c>
      <c r="B2" s="4"/>
      <c r="C2" s="4"/>
      <c r="D2" s="4"/>
      <c r="E2" s="4"/>
      <c r="F2" s="4"/>
      <c r="G2" s="5"/>
      <c r="H2" s="6"/>
      <c r="I2" s="6"/>
      <c r="J2" s="6"/>
      <c r="K2" s="6"/>
      <c r="L2" s="6"/>
      <c r="M2" s="6"/>
      <c r="N2" s="6"/>
      <c r="O2" s="55" t="s">
        <v>36</v>
      </c>
      <c r="P2" s="56"/>
      <c r="Q2" s="56"/>
      <c r="R2" s="73"/>
    </row>
    <row r="3" ht="15" customHeight="1" spans="1:18">
      <c r="A3" s="7"/>
      <c r="B3" s="8"/>
      <c r="C3" s="9"/>
      <c r="D3" s="10"/>
      <c r="E3" s="10"/>
      <c r="F3" s="11"/>
      <c r="G3" s="12" t="s">
        <v>3</v>
      </c>
      <c r="H3" s="13"/>
      <c r="I3" s="13"/>
      <c r="J3" s="13"/>
      <c r="K3" s="57"/>
      <c r="L3" s="12" t="s">
        <v>4</v>
      </c>
      <c r="M3" s="13"/>
      <c r="N3" s="13"/>
      <c r="O3" s="57"/>
      <c r="P3" s="58"/>
      <c r="Q3" s="57"/>
      <c r="R3" s="74"/>
    </row>
    <row r="4" ht="15" customHeight="1" spans="1:18">
      <c r="A4" s="14" t="s">
        <v>5</v>
      </c>
      <c r="B4" s="15" t="s">
        <v>6</v>
      </c>
      <c r="C4" s="16"/>
      <c r="D4" s="17"/>
      <c r="E4" s="18" t="s">
        <v>7</v>
      </c>
      <c r="F4" s="19" t="s">
        <v>8</v>
      </c>
      <c r="G4" s="20" t="s">
        <v>9</v>
      </c>
      <c r="H4" s="21"/>
      <c r="I4" s="21"/>
      <c r="J4" s="59"/>
      <c r="K4" s="60"/>
      <c r="L4" s="61" t="s">
        <v>10</v>
      </c>
      <c r="M4" s="62"/>
      <c r="N4" s="62"/>
      <c r="O4" s="63"/>
      <c r="P4" s="63"/>
      <c r="Q4" s="63"/>
      <c r="R4" s="75"/>
    </row>
    <row r="5" ht="15" customHeight="1" spans="1:18">
      <c r="A5" s="22"/>
      <c r="B5" s="15"/>
      <c r="C5" s="16"/>
      <c r="D5" s="17"/>
      <c r="E5" s="18"/>
      <c r="F5" s="19"/>
      <c r="G5" s="23" t="s">
        <v>11</v>
      </c>
      <c r="H5" s="23" t="s">
        <v>12</v>
      </c>
      <c r="I5" s="23" t="s">
        <v>13</v>
      </c>
      <c r="J5" s="23" t="s">
        <v>14</v>
      </c>
      <c r="K5" s="64" t="s">
        <v>15</v>
      </c>
      <c r="L5" s="23" t="s">
        <v>11</v>
      </c>
      <c r="M5" s="23" t="s">
        <v>16</v>
      </c>
      <c r="N5" s="23" t="s">
        <v>14</v>
      </c>
      <c r="O5" s="19" t="s">
        <v>15</v>
      </c>
      <c r="P5" s="19" t="s">
        <v>17</v>
      </c>
      <c r="Q5" s="19" t="s">
        <v>18</v>
      </c>
      <c r="R5" s="76" t="s">
        <v>19</v>
      </c>
    </row>
    <row r="6" ht="15" customHeight="1" spans="1:18">
      <c r="A6" s="14" t="s">
        <v>20</v>
      </c>
      <c r="B6" s="24"/>
      <c r="C6" s="25"/>
      <c r="D6" s="26"/>
      <c r="E6" s="24" t="s">
        <v>21</v>
      </c>
      <c r="F6" s="27"/>
      <c r="G6" s="28"/>
      <c r="H6" s="28"/>
      <c r="I6" s="28"/>
      <c r="J6" s="28"/>
      <c r="K6" s="65" t="s">
        <v>22</v>
      </c>
      <c r="L6" s="28"/>
      <c r="M6" s="28"/>
      <c r="N6" s="28"/>
      <c r="O6" s="66" t="s">
        <v>22</v>
      </c>
      <c r="P6" s="66" t="s">
        <v>23</v>
      </c>
      <c r="Q6" s="66" t="s">
        <v>22</v>
      </c>
      <c r="R6" s="75"/>
    </row>
    <row r="7" ht="15" customHeight="1" spans="1:18">
      <c r="A7" s="29">
        <v>1</v>
      </c>
      <c r="B7" s="30">
        <v>2</v>
      </c>
      <c r="C7" s="31"/>
      <c r="D7" s="32"/>
      <c r="E7" s="32">
        <v>3</v>
      </c>
      <c r="F7" s="32">
        <v>4</v>
      </c>
      <c r="G7" s="32">
        <v>5</v>
      </c>
      <c r="H7" s="32">
        <v>6</v>
      </c>
      <c r="I7" s="32">
        <v>7</v>
      </c>
      <c r="J7" s="32">
        <v>8</v>
      </c>
      <c r="K7" s="32">
        <v>9</v>
      </c>
      <c r="L7" s="32">
        <v>10</v>
      </c>
      <c r="M7" s="32">
        <v>11</v>
      </c>
      <c r="N7" s="32">
        <v>12</v>
      </c>
      <c r="O7" s="32">
        <v>13</v>
      </c>
      <c r="P7" s="32">
        <v>14</v>
      </c>
      <c r="Q7" s="32">
        <v>15</v>
      </c>
      <c r="R7" s="77">
        <v>16</v>
      </c>
    </row>
    <row r="8" ht="15" customHeight="1" spans="1:18">
      <c r="A8" s="33"/>
      <c r="B8" s="34"/>
      <c r="C8" s="35"/>
      <c r="D8" s="36"/>
      <c r="E8" s="37"/>
      <c r="F8" s="38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78"/>
    </row>
    <row r="9" ht="15" customHeight="1" spans="1:18">
      <c r="A9" s="40"/>
      <c r="B9" s="41"/>
      <c r="C9" s="42"/>
      <c r="D9" s="43"/>
      <c r="E9" s="44"/>
      <c r="F9" s="39"/>
      <c r="G9" s="39"/>
      <c r="H9" s="39"/>
      <c r="I9" s="39"/>
      <c r="J9" s="39"/>
      <c r="K9" s="67"/>
      <c r="L9" s="67"/>
      <c r="M9" s="67"/>
      <c r="N9" s="67"/>
      <c r="O9" s="67"/>
      <c r="P9" s="67"/>
      <c r="Q9" s="67"/>
      <c r="R9" s="78"/>
    </row>
    <row r="10" ht="15" customHeight="1" spans="1:18">
      <c r="A10" s="40"/>
      <c r="B10" s="41"/>
      <c r="C10" s="42"/>
      <c r="D10" s="37"/>
      <c r="E10" s="37"/>
      <c r="F10" s="39"/>
      <c r="G10" s="39"/>
      <c r="H10" s="39"/>
      <c r="I10" s="39"/>
      <c r="J10" s="39"/>
      <c r="K10" s="67"/>
      <c r="L10" s="67"/>
      <c r="M10" s="67"/>
      <c r="N10" s="67"/>
      <c r="O10" s="67"/>
      <c r="P10" s="67"/>
      <c r="Q10" s="67"/>
      <c r="R10" s="79"/>
    </row>
    <row r="11" ht="15" customHeight="1" spans="1:18">
      <c r="A11" s="40"/>
      <c r="B11" s="41"/>
      <c r="C11" s="42"/>
      <c r="D11" s="37"/>
      <c r="E11" s="37"/>
      <c r="F11" s="39"/>
      <c r="G11" s="39"/>
      <c r="H11" s="39"/>
      <c r="I11" s="39"/>
      <c r="J11" s="39"/>
      <c r="K11" s="67"/>
      <c r="L11" s="67"/>
      <c r="M11" s="67"/>
      <c r="N11" s="67"/>
      <c r="O11" s="67"/>
      <c r="P11" s="67"/>
      <c r="Q11" s="67"/>
      <c r="R11" s="79"/>
    </row>
    <row r="12" ht="15" customHeight="1" spans="1:18">
      <c r="A12" s="29"/>
      <c r="B12" s="41"/>
      <c r="C12" s="42"/>
      <c r="D12" s="37"/>
      <c r="E12" s="37"/>
      <c r="F12" s="39"/>
      <c r="G12" s="39"/>
      <c r="H12" s="39"/>
      <c r="I12" s="39"/>
      <c r="J12" s="39"/>
      <c r="K12" s="67"/>
      <c r="L12" s="67"/>
      <c r="M12" s="67"/>
      <c r="N12" s="67"/>
      <c r="O12" s="67"/>
      <c r="P12" s="67"/>
      <c r="Q12" s="67"/>
      <c r="R12" s="79"/>
    </row>
    <row r="13" ht="15" customHeight="1" spans="1:18">
      <c r="A13" s="29"/>
      <c r="B13" s="41"/>
      <c r="C13" s="42"/>
      <c r="D13" s="37"/>
      <c r="E13" s="37"/>
      <c r="F13" s="39"/>
      <c r="G13" s="39"/>
      <c r="H13" s="39"/>
      <c r="I13" s="39"/>
      <c r="J13" s="39"/>
      <c r="K13" s="67"/>
      <c r="L13" s="67"/>
      <c r="M13" s="67"/>
      <c r="N13" s="67"/>
      <c r="O13" s="67"/>
      <c r="P13" s="67"/>
      <c r="Q13" s="67"/>
      <c r="R13" s="79"/>
    </row>
    <row r="14" ht="15" customHeight="1" spans="1:18">
      <c r="A14" s="33"/>
      <c r="B14" s="34"/>
      <c r="C14" s="35"/>
      <c r="D14" s="36"/>
      <c r="E14" s="37"/>
      <c r="F14" s="38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78"/>
    </row>
    <row r="15" ht="15" customHeight="1" spans="1:18">
      <c r="A15" s="40"/>
      <c r="B15" s="41"/>
      <c r="C15" s="42"/>
      <c r="D15" s="43"/>
      <c r="E15" s="44"/>
      <c r="F15" s="39"/>
      <c r="G15" s="39"/>
      <c r="H15" s="39"/>
      <c r="I15" s="39"/>
      <c r="J15" s="39"/>
      <c r="K15" s="67"/>
      <c r="L15" s="67"/>
      <c r="M15" s="67"/>
      <c r="N15" s="67"/>
      <c r="O15" s="67"/>
      <c r="P15" s="67"/>
      <c r="Q15" s="67"/>
      <c r="R15" s="78"/>
    </row>
    <row r="16" ht="15" customHeight="1" spans="1:18">
      <c r="A16" s="40"/>
      <c r="B16" s="41"/>
      <c r="C16" s="42"/>
      <c r="D16" s="37"/>
      <c r="E16" s="37"/>
      <c r="F16" s="39"/>
      <c r="G16" s="39"/>
      <c r="H16" s="39"/>
      <c r="I16" s="39"/>
      <c r="J16" s="39"/>
      <c r="K16" s="67"/>
      <c r="L16" s="67"/>
      <c r="M16" s="67"/>
      <c r="N16" s="67"/>
      <c r="O16" s="67"/>
      <c r="P16" s="67"/>
      <c r="Q16" s="67"/>
      <c r="R16" s="78"/>
    </row>
    <row r="17" ht="15" customHeight="1" spans="1:18">
      <c r="A17" s="29"/>
      <c r="B17" s="41"/>
      <c r="C17" s="42"/>
      <c r="D17" s="37"/>
      <c r="E17" s="37"/>
      <c r="F17" s="39"/>
      <c r="G17" s="39"/>
      <c r="H17" s="39"/>
      <c r="I17" s="39"/>
      <c r="J17" s="39"/>
      <c r="K17" s="67"/>
      <c r="L17" s="67"/>
      <c r="M17" s="67"/>
      <c r="N17" s="67"/>
      <c r="O17" s="67"/>
      <c r="P17" s="67"/>
      <c r="Q17" s="67"/>
      <c r="R17" s="79"/>
    </row>
    <row r="18" ht="15" customHeight="1" spans="1:18">
      <c r="A18" s="29"/>
      <c r="B18" s="41"/>
      <c r="C18" s="42"/>
      <c r="D18" s="37"/>
      <c r="E18" s="37"/>
      <c r="F18" s="39"/>
      <c r="G18" s="39"/>
      <c r="H18" s="39"/>
      <c r="I18" s="39"/>
      <c r="J18" s="39"/>
      <c r="K18" s="67"/>
      <c r="L18" s="67"/>
      <c r="M18" s="67"/>
      <c r="N18" s="67"/>
      <c r="O18" s="67"/>
      <c r="P18" s="67"/>
      <c r="Q18" s="67"/>
      <c r="R18" s="79"/>
    </row>
    <row r="19" ht="15" customHeight="1" spans="1:18">
      <c r="A19" s="29"/>
      <c r="B19" s="41"/>
      <c r="C19" s="42"/>
      <c r="D19" s="37"/>
      <c r="E19" s="37"/>
      <c r="F19" s="39"/>
      <c r="G19" s="39"/>
      <c r="H19" s="39"/>
      <c r="I19" s="39"/>
      <c r="J19" s="39"/>
      <c r="K19" s="67"/>
      <c r="L19" s="67"/>
      <c r="M19" s="67"/>
      <c r="N19" s="67"/>
      <c r="O19" s="67"/>
      <c r="P19" s="67"/>
      <c r="Q19" s="67"/>
      <c r="R19" s="79"/>
    </row>
    <row r="20" ht="15" customHeight="1" spans="1:18">
      <c r="A20" s="33"/>
      <c r="B20" s="34"/>
      <c r="C20" s="35"/>
      <c r="D20" s="36"/>
      <c r="E20" s="37"/>
      <c r="F20" s="38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78"/>
    </row>
    <row r="21" ht="15" customHeight="1" spans="1:18">
      <c r="A21" s="40"/>
      <c r="B21" s="41"/>
      <c r="C21" s="42"/>
      <c r="D21" s="43"/>
      <c r="E21" s="44"/>
      <c r="F21" s="39"/>
      <c r="G21" s="39"/>
      <c r="H21" s="39"/>
      <c r="I21" s="39"/>
      <c r="J21" s="39"/>
      <c r="K21" s="67"/>
      <c r="L21" s="67"/>
      <c r="M21" s="67"/>
      <c r="N21" s="67"/>
      <c r="O21" s="67"/>
      <c r="P21" s="67"/>
      <c r="Q21" s="67"/>
      <c r="R21" s="78"/>
    </row>
    <row r="22" ht="15" customHeight="1" spans="1:18">
      <c r="A22" s="40"/>
      <c r="B22" s="41"/>
      <c r="C22" s="42"/>
      <c r="D22" s="37"/>
      <c r="E22" s="37"/>
      <c r="F22" s="39"/>
      <c r="G22" s="39"/>
      <c r="H22" s="39"/>
      <c r="I22" s="39"/>
      <c r="J22" s="39"/>
      <c r="K22" s="67"/>
      <c r="L22" s="67"/>
      <c r="M22" s="67"/>
      <c r="N22" s="67"/>
      <c r="O22" s="67"/>
      <c r="P22" s="67"/>
      <c r="Q22" s="67"/>
      <c r="R22" s="78"/>
    </row>
    <row r="23" ht="15" customHeight="1" spans="1:18">
      <c r="A23" s="29"/>
      <c r="B23" s="41"/>
      <c r="C23" s="42"/>
      <c r="D23" s="37"/>
      <c r="E23" s="37"/>
      <c r="F23" s="39"/>
      <c r="G23" s="39"/>
      <c r="H23" s="39"/>
      <c r="I23" s="39"/>
      <c r="J23" s="39"/>
      <c r="K23" s="67"/>
      <c r="L23" s="67"/>
      <c r="M23" s="67"/>
      <c r="N23" s="67"/>
      <c r="O23" s="67"/>
      <c r="P23" s="67"/>
      <c r="Q23" s="67"/>
      <c r="R23" s="79"/>
    </row>
    <row r="24" ht="15" customHeight="1" spans="1:18">
      <c r="A24" s="29"/>
      <c r="B24" s="41"/>
      <c r="C24" s="42"/>
      <c r="D24" s="37"/>
      <c r="E24" s="37"/>
      <c r="F24" s="39"/>
      <c r="G24" s="39"/>
      <c r="H24" s="39"/>
      <c r="I24" s="39"/>
      <c r="J24" s="39"/>
      <c r="K24" s="67"/>
      <c r="L24" s="67"/>
      <c r="M24" s="67"/>
      <c r="N24" s="67"/>
      <c r="O24" s="67"/>
      <c r="P24" s="67"/>
      <c r="Q24" s="67"/>
      <c r="R24" s="79"/>
    </row>
    <row r="25" ht="15" customHeight="1" spans="1:18">
      <c r="A25" s="29"/>
      <c r="B25" s="41"/>
      <c r="C25" s="42"/>
      <c r="D25" s="37"/>
      <c r="E25" s="37"/>
      <c r="F25" s="39"/>
      <c r="G25" s="39"/>
      <c r="H25" s="39"/>
      <c r="I25" s="39"/>
      <c r="J25" s="39"/>
      <c r="K25" s="67"/>
      <c r="L25" s="67"/>
      <c r="M25" s="67"/>
      <c r="N25" s="67"/>
      <c r="O25" s="67"/>
      <c r="P25" s="67"/>
      <c r="Q25" s="67"/>
      <c r="R25" s="79"/>
    </row>
    <row r="26" ht="15" customHeight="1" spans="1:18">
      <c r="A26" s="33"/>
      <c r="B26" s="34"/>
      <c r="C26" s="35"/>
      <c r="D26" s="36"/>
      <c r="E26" s="37"/>
      <c r="F26" s="38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78"/>
    </row>
    <row r="27" ht="15" customHeight="1" spans="1:18">
      <c r="A27" s="40"/>
      <c r="B27" s="41"/>
      <c r="C27" s="42"/>
      <c r="D27" s="43"/>
      <c r="E27" s="44"/>
      <c r="F27" s="39"/>
      <c r="G27" s="39"/>
      <c r="H27" s="39"/>
      <c r="I27" s="39"/>
      <c r="J27" s="39"/>
      <c r="K27" s="67"/>
      <c r="L27" s="67"/>
      <c r="M27" s="67"/>
      <c r="N27" s="67"/>
      <c r="O27" s="67"/>
      <c r="P27" s="67"/>
      <c r="Q27" s="67"/>
      <c r="R27" s="78"/>
    </row>
    <row r="28" ht="15" customHeight="1" spans="1:18">
      <c r="A28" s="40"/>
      <c r="B28" s="41"/>
      <c r="C28" s="42"/>
      <c r="D28" s="37"/>
      <c r="E28" s="37"/>
      <c r="F28" s="39"/>
      <c r="G28" s="39"/>
      <c r="H28" s="39"/>
      <c r="I28" s="39"/>
      <c r="J28" s="39"/>
      <c r="K28" s="67"/>
      <c r="L28" s="67"/>
      <c r="M28" s="67"/>
      <c r="N28" s="67"/>
      <c r="O28" s="67"/>
      <c r="P28" s="67"/>
      <c r="Q28" s="67"/>
      <c r="R28" s="78"/>
    </row>
    <row r="29" ht="15" customHeight="1" spans="1:18">
      <c r="A29" s="29"/>
      <c r="B29" s="41"/>
      <c r="C29" s="42"/>
      <c r="D29" s="37"/>
      <c r="E29" s="37"/>
      <c r="F29" s="39"/>
      <c r="G29" s="39"/>
      <c r="H29" s="39"/>
      <c r="I29" s="39"/>
      <c r="J29" s="39"/>
      <c r="K29" s="67"/>
      <c r="L29" s="67"/>
      <c r="M29" s="67"/>
      <c r="N29" s="67"/>
      <c r="O29" s="67"/>
      <c r="P29" s="67"/>
      <c r="Q29" s="67"/>
      <c r="R29" s="79"/>
    </row>
    <row r="30" ht="15" customHeight="1" spans="1:18">
      <c r="A30" s="29"/>
      <c r="B30" s="41"/>
      <c r="C30" s="42"/>
      <c r="D30" s="37"/>
      <c r="E30" s="37"/>
      <c r="F30" s="39"/>
      <c r="G30" s="39"/>
      <c r="H30" s="39"/>
      <c r="I30" s="39"/>
      <c r="J30" s="39"/>
      <c r="K30" s="67"/>
      <c r="L30" s="67"/>
      <c r="M30" s="67"/>
      <c r="N30" s="67"/>
      <c r="O30" s="67"/>
      <c r="P30" s="67"/>
      <c r="Q30" s="67"/>
      <c r="R30" s="79"/>
    </row>
    <row r="31" ht="15" customHeight="1" spans="1:18">
      <c r="A31" s="29"/>
      <c r="B31" s="41"/>
      <c r="C31" s="42"/>
      <c r="D31" s="37"/>
      <c r="E31" s="37"/>
      <c r="F31" s="39"/>
      <c r="G31" s="39"/>
      <c r="H31" s="39"/>
      <c r="I31" s="39"/>
      <c r="J31" s="39"/>
      <c r="K31" s="67"/>
      <c r="L31" s="67"/>
      <c r="M31" s="67"/>
      <c r="N31" s="67"/>
      <c r="O31" s="67"/>
      <c r="P31" s="67"/>
      <c r="Q31" s="67"/>
      <c r="R31" s="79"/>
    </row>
    <row r="32" ht="15" customHeight="1" spans="1:18">
      <c r="A32" s="33"/>
      <c r="B32" s="34" t="s">
        <v>37</v>
      </c>
      <c r="C32" s="35"/>
      <c r="D32" s="36"/>
      <c r="E32" s="37"/>
      <c r="F32" s="38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78"/>
    </row>
    <row r="33" ht="15" customHeight="1" spans="1:18">
      <c r="A33" s="40"/>
      <c r="B33" s="41"/>
      <c r="C33" s="42"/>
      <c r="D33" s="43"/>
      <c r="E33" s="44">
        <f>'1'!E33+'2'!E33</f>
        <v>883.475</v>
      </c>
      <c r="F33" s="39" t="s">
        <v>26</v>
      </c>
      <c r="G33" s="39">
        <v>20</v>
      </c>
      <c r="H33" s="39"/>
      <c r="I33" s="39"/>
      <c r="J33" s="39"/>
      <c r="K33" s="44">
        <f>'1'!K33+'2'!K33</f>
        <v>4.182</v>
      </c>
      <c r="L33" s="67"/>
      <c r="M33" s="67"/>
      <c r="N33" s="67"/>
      <c r="O33" s="67"/>
      <c r="P33" s="67"/>
      <c r="Q33" s="44">
        <f>'1'!Q33+'2'!Q33</f>
        <v>1.3252125</v>
      </c>
      <c r="R33" s="79" t="s">
        <v>38</v>
      </c>
    </row>
    <row r="34" ht="15" customHeight="1" spans="1:18">
      <c r="A34" s="40"/>
      <c r="B34" s="41"/>
      <c r="C34" s="42"/>
      <c r="D34" s="37"/>
      <c r="E34" s="37"/>
      <c r="F34" s="39" t="s">
        <v>27</v>
      </c>
      <c r="G34" s="39"/>
      <c r="H34" s="39">
        <v>20</v>
      </c>
      <c r="I34" s="39"/>
      <c r="J34" s="39"/>
      <c r="K34" s="44">
        <f>'1'!K34+'2'!K34</f>
        <v>4.4470425</v>
      </c>
      <c r="L34" s="67"/>
      <c r="M34" s="67"/>
      <c r="N34" s="67"/>
      <c r="O34" s="67"/>
      <c r="P34" s="67"/>
      <c r="Q34" s="44">
        <f>'1'!Q34+'2'!Q34</f>
        <v>1.41356</v>
      </c>
      <c r="R34" s="79" t="s">
        <v>39</v>
      </c>
    </row>
    <row r="35" ht="15" customHeight="1" spans="1:18">
      <c r="A35" s="29"/>
      <c r="B35" s="41"/>
      <c r="C35" s="42"/>
      <c r="D35" s="37"/>
      <c r="E35" s="37"/>
      <c r="F35" s="39" t="s">
        <v>28</v>
      </c>
      <c r="G35" s="39"/>
      <c r="H35" s="39"/>
      <c r="I35" s="39"/>
      <c r="J35" s="39">
        <v>20</v>
      </c>
      <c r="K35" s="44">
        <f>'1'!K35+'2'!K35</f>
        <v>4.712085</v>
      </c>
      <c r="L35" s="67"/>
      <c r="M35" s="67"/>
      <c r="N35" s="67"/>
      <c r="O35" s="67"/>
      <c r="P35" s="67"/>
      <c r="Q35" s="44">
        <f>'1'!Q35+'2'!Q35</f>
        <v>1.5019075</v>
      </c>
      <c r="R35" s="79"/>
    </row>
    <row r="36" ht="15" customHeight="1" spans="1:18">
      <c r="A36" s="29"/>
      <c r="B36" s="41"/>
      <c r="C36" s="42"/>
      <c r="D36" s="37"/>
      <c r="E36" s="37"/>
      <c r="F36" s="39" t="s">
        <v>30</v>
      </c>
      <c r="G36" s="39"/>
      <c r="H36" s="39"/>
      <c r="I36" s="39"/>
      <c r="J36" s="39"/>
      <c r="K36" s="67">
        <v>1.267076</v>
      </c>
      <c r="L36" s="67"/>
      <c r="M36" s="67"/>
      <c r="N36" s="67"/>
      <c r="O36" s="67"/>
      <c r="P36" s="67"/>
      <c r="Q36" s="67"/>
      <c r="R36" s="79"/>
    </row>
    <row r="37" ht="15" customHeight="1" spans="1:18">
      <c r="A37" s="29"/>
      <c r="B37" s="41"/>
      <c r="C37" s="42"/>
      <c r="D37" s="37"/>
      <c r="E37" s="37"/>
      <c r="F37" s="39"/>
      <c r="G37" s="39"/>
      <c r="H37" s="39"/>
      <c r="I37" s="39"/>
      <c r="J37" s="39"/>
      <c r="K37" s="67"/>
      <c r="L37" s="67"/>
      <c r="M37" s="67"/>
      <c r="N37" s="67"/>
      <c r="O37" s="67"/>
      <c r="P37" s="67"/>
      <c r="Q37" s="67"/>
      <c r="R37" s="79"/>
    </row>
    <row r="38" ht="15" customHeight="1" spans="1:18">
      <c r="A38" s="29"/>
      <c r="B38" s="41"/>
      <c r="C38" s="42"/>
      <c r="D38" s="37"/>
      <c r="E38" s="37"/>
      <c r="F38" s="39"/>
      <c r="G38" s="39"/>
      <c r="H38" s="39"/>
      <c r="I38" s="39"/>
      <c r="J38" s="39"/>
      <c r="K38" s="67"/>
      <c r="L38" s="67"/>
      <c r="M38" s="67"/>
      <c r="N38" s="67"/>
      <c r="O38" s="67"/>
      <c r="P38" s="67"/>
      <c r="Q38" s="67"/>
      <c r="R38" s="79"/>
    </row>
    <row r="39" ht="15" customHeight="1" spans="1:18">
      <c r="A39" s="29"/>
      <c r="B39" s="41"/>
      <c r="C39" s="42"/>
      <c r="D39" s="37"/>
      <c r="E39" s="37"/>
      <c r="F39" s="39"/>
      <c r="G39" s="39"/>
      <c r="H39" s="39"/>
      <c r="I39" s="39"/>
      <c r="J39" s="39"/>
      <c r="K39" s="67"/>
      <c r="L39" s="67"/>
      <c r="M39" s="67"/>
      <c r="N39" s="67"/>
      <c r="O39" s="67"/>
      <c r="P39" s="67"/>
      <c r="Q39" s="67"/>
      <c r="R39" s="79"/>
    </row>
    <row r="40" ht="15" customHeight="1" spans="1:18">
      <c r="A40" s="29"/>
      <c r="B40" s="41"/>
      <c r="C40" s="42"/>
      <c r="D40" s="37"/>
      <c r="E40" s="37"/>
      <c r="F40" s="39"/>
      <c r="G40" s="39"/>
      <c r="H40" s="39"/>
      <c r="I40" s="39"/>
      <c r="J40" s="39"/>
      <c r="K40" s="67"/>
      <c r="L40" s="67"/>
      <c r="M40" s="67"/>
      <c r="N40" s="67"/>
      <c r="O40" s="67"/>
      <c r="P40" s="67"/>
      <c r="Q40" s="67"/>
      <c r="R40" s="79"/>
    </row>
    <row r="41" ht="15" customHeight="1" spans="1:18">
      <c r="A41" s="29"/>
      <c r="B41" s="41"/>
      <c r="C41" s="42"/>
      <c r="D41" s="37"/>
      <c r="E41" s="37"/>
      <c r="F41" s="39"/>
      <c r="G41" s="39"/>
      <c r="H41" s="39"/>
      <c r="I41" s="39"/>
      <c r="J41" s="39"/>
      <c r="K41" s="67"/>
      <c r="L41" s="67"/>
      <c r="M41" s="67"/>
      <c r="N41" s="67"/>
      <c r="O41" s="67"/>
      <c r="P41" s="67"/>
      <c r="Q41" s="67"/>
      <c r="R41" s="79"/>
    </row>
    <row r="42" ht="15" customHeight="1" spans="1:18">
      <c r="A42" s="40"/>
      <c r="B42" s="41"/>
      <c r="C42" s="42"/>
      <c r="D42" s="37"/>
      <c r="E42" s="37"/>
      <c r="F42" s="39"/>
      <c r="G42" s="39"/>
      <c r="H42" s="39"/>
      <c r="I42" s="39"/>
      <c r="J42" s="39"/>
      <c r="K42" s="67"/>
      <c r="L42" s="67"/>
      <c r="M42" s="67"/>
      <c r="N42" s="67"/>
      <c r="O42" s="67"/>
      <c r="P42" s="67"/>
      <c r="Q42" s="67"/>
      <c r="R42" s="78"/>
    </row>
    <row r="43" ht="15" customHeight="1" spans="1:18">
      <c r="A43" s="45"/>
      <c r="B43" s="46"/>
      <c r="C43" s="47"/>
      <c r="D43" s="48"/>
      <c r="E43" s="48"/>
      <c r="F43" s="49"/>
      <c r="G43" s="50"/>
      <c r="H43" s="50"/>
      <c r="I43" s="50"/>
      <c r="J43" s="50"/>
      <c r="K43" s="50"/>
      <c r="L43" s="68"/>
      <c r="M43" s="68"/>
      <c r="N43" s="69"/>
      <c r="O43" s="69"/>
      <c r="P43" s="68"/>
      <c r="Q43" s="68"/>
      <c r="R43" s="80"/>
    </row>
    <row r="44" ht="15" customHeight="1" spans="1:18">
      <c r="A44" s="51"/>
      <c r="B44" s="52"/>
      <c r="C44" s="52"/>
      <c r="D44" s="53"/>
      <c r="E44" s="52"/>
      <c r="F44" s="54"/>
      <c r="G44" s="51"/>
      <c r="H44" s="51"/>
      <c r="I44" s="70"/>
      <c r="J44" s="51"/>
      <c r="K44" s="71"/>
      <c r="L44" s="51"/>
      <c r="M44" s="54"/>
      <c r="N44" s="51"/>
      <c r="P44" s="72"/>
      <c r="Q44" s="72"/>
      <c r="R44" s="51"/>
    </row>
  </sheetData>
  <mergeCells count="20">
    <mergeCell ref="A1:R1"/>
    <mergeCell ref="A2:F2"/>
    <mergeCell ref="O2:R2"/>
    <mergeCell ref="G3:K3"/>
    <mergeCell ref="L3:O3"/>
    <mergeCell ref="P3:Q3"/>
    <mergeCell ref="B7:D7"/>
    <mergeCell ref="B8:D8"/>
    <mergeCell ref="B14:D14"/>
    <mergeCell ref="B20:D20"/>
    <mergeCell ref="B26:D26"/>
    <mergeCell ref="B32:D32"/>
    <mergeCell ref="P44:Q44"/>
    <mergeCell ref="G5:G6"/>
    <mergeCell ref="H5:H6"/>
    <mergeCell ref="I5:I6"/>
    <mergeCell ref="J5:J6"/>
    <mergeCell ref="L5:L6"/>
    <mergeCell ref="M5:M6"/>
    <mergeCell ref="N5:N6"/>
  </mergeCells>
  <pageMargins left="0.75" right="0.75" top="1" bottom="1" header="0.5" footer="0.5"/>
  <pageSetup paperSize="8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hljlysjy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Administrator</cp:lastModifiedBy>
  <dcterms:created xsi:type="dcterms:W3CDTF">2003-01-16T01:36:00Z</dcterms:created>
  <cp:lastPrinted>2018-11-29T07:00:00Z</cp:lastPrinted>
  <dcterms:modified xsi:type="dcterms:W3CDTF">2023-09-06T06:43:13Z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AE0F8EF0E2F14CD18B3A2A54960FED5D_12</vt:lpwstr>
  </property>
  <property fmtid="{D5CDD505-2E9C-101B-9397-08002B2CF9AE}" pid="3" name="KSOProductBuildVer">
    <vt:lpwstr>2052-11.1.0.14309</vt:lpwstr>
  </property>
</Properties>
</file>