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<sst xmlns="http://schemas.openxmlformats.org/spreadsheetml/2006/main" count="286" uniqueCount="170">
  <si>
    <t>2024黑河交警支队恶劣天气高影响路段优化提升项目建设清单</t>
  </si>
  <si>
    <t>一、路面状态监测子系统</t>
  </si>
  <si>
    <t>序号</t>
  </si>
  <si>
    <t>名称</t>
  </si>
  <si>
    <t>技术需求</t>
  </si>
  <si>
    <t>数量</t>
  </si>
  <si>
    <t>单位</t>
  </si>
  <si>
    <t>单价</t>
  </si>
  <si>
    <t>总价</t>
  </si>
  <si>
    <t>★道路环境信息采集器单元</t>
  </si>
  <si>
    <t>★根据用户需求开发定制，融合接入现有支队指挥中心道路交通态势监测服务平台，作为子系统纳入平台统一管理。接收、存储气象监测传感器回传的数据，将数据、控制策略、状态信息实时发送至平台，并根据天气状况接收平台控制指令。需提供工期内可实现功能承诺书原件的扫描件。</t>
  </si>
  <si>
    <t>套</t>
  </si>
  <si>
    <t>气象数据处理机</t>
  </si>
  <si>
    <t>模拟通道 24位采样精度
I/O输入接口不小于2个
I/O输出接口不小于2个
不少于2路RS232，4路RS485；
数据存储：支持4-32G SD卡
支持以太网升级
不少于4个以太网 10/100BaseT(10Mbps)网口，并具备交换机功能
协议支持：TCP/IP协议
内置Web Server
支持220V/12V输入
平均功耗 小于1W 
工作环境 温度：–40～+70℃</t>
  </si>
  <si>
    <t>激光路面监测仪</t>
  </si>
  <si>
    <t>采用激光遥感式路面状况传感器，可远距离遥测路面状况。利用激光检测，分别检测：路面积水、路面结冰、路面积雪。检测光应对人眼无害，同时交通状况不应影响对路面状况的检测精度。
技术指标要求如下：
监测距离：2-15米
检测直径：不小于25.4 cm
角度：30-85度
路面状态输出 水：0.00—10mm
冰：0.00—10mm
雪：0.00—10mm
湿滑程度：0.00—1
精度：0.01mm
镜头污染检测：光学镜头的污染等级测量及内部自动污染补偿
路面：混凝土、沥青路面
通讯：RS485
平均无故障：不小于1.5 x 1000000 小时
电源输入：220VAC、12VDC
最大功耗：不大于4W
工作温度：-40 ºC 至 +70 ºC
工作湿度：度0 至 100%</t>
  </si>
  <si>
    <t xml:space="preserve">能见度监测仪 </t>
  </si>
  <si>
    <t>测量范围：5m～10km
测量精度：≤2km ，误差±4.2%、2Km～10km，误差±2.6%
输出报告：支持WMO 4680 代码表中49 种不同代码；
仪器一致性：≤±4.2%
数据更新间隔：15秒、60秒可选
散射角覆盖：39°～51°前散射
峰值波长：870nm
功耗：&lt;5W,典型值4W
材料做阳极化处理硬质铝，外表面加喷漆保护
工作环境温度：-40℃～+55℃</t>
  </si>
  <si>
    <t>气象站观测支架配件</t>
  </si>
  <si>
    <t>定制</t>
  </si>
  <si>
    <t>安装杆件及基础施工</t>
  </si>
  <si>
    <t>八棱锥形热镀锌钢质杆，杆件基础：采用钢筋混凝土基础</t>
  </si>
  <si>
    <t>一体化气象站</t>
  </si>
  <si>
    <t>一体化气象站可同时测量大气温度、大气湿度、风速、风向、气压、雨量等六种主要气象要素。
技术指标要求如下：
温度：测量范围-50～80°
温度精确度：±0.2
内置电子罗盘，GPS，GPRS
相对湿度：测量范围0～100% 
相对湿度精确度：±2%
气压：测量范围300～1200 百帕
气压精确度：±1百帕 
风向风速检测方式：超声波 
风向测量范围：0～360° 
风向精确度：±3° 
风速测量范围：0～75米/秒
风速精确度：±3%
雨量检测方式：光学散射
雨量精确度：0.001mm /0.01mm/0.2mm
工作湿度范围：0～100%
工作温度范围：-50～80°C</t>
  </si>
  <si>
    <t>防护机箱</t>
  </si>
  <si>
    <t>支持220V供电，支持浪涌防雷，支持声光报警和开关门报警</t>
  </si>
  <si>
    <t>台</t>
  </si>
  <si>
    <t>路面观测单元</t>
  </si>
  <si>
    <t>需支持本地SD卡存储，支持不小于128G，并支持显示存储卡损坏程度及剩余存储时间，当存储卡损坏程度达到阈值时可给出报警提示。
需支持电源电压AC24V±30%范围内变化时可以正常工作。
能够在-40~70摄氏度，湿度不小于93%环境下稳定工作。</t>
  </si>
  <si>
    <t>线缆</t>
  </si>
  <si>
    <t>RVV2*1.0</t>
  </si>
  <si>
    <t>系统集成费</t>
  </si>
  <si>
    <t>系统及设备的集成、运输、安装和调试费等</t>
  </si>
  <si>
    <t>项</t>
  </si>
  <si>
    <t>取电、联网</t>
  </si>
  <si>
    <t>取电、联网费用</t>
  </si>
  <si>
    <t>小计</t>
  </si>
  <si>
    <t>二、可变限速自动记录子系统</t>
  </si>
  <si>
    <t>可变限速自动记录系统接入单元</t>
  </si>
  <si>
    <t>根据用户需求开发定制接入单元，融合接入现有支队指挥中心道路交通态势监测服务平台，作为子系统纳入平台统一管理。实时调整限速值，实现恶劣天气下的可变限速抓拍功能。需提供工期内可实现功能承诺书原件的扫描件。</t>
  </si>
  <si>
    <t>可变限速抓拍单元</t>
  </si>
  <si>
    <t>嵌入可变限速抓拍模块，
传感器类型 1英寸全局曝光GMOS
分辨率 不小于4096(H)×2160(V)</t>
  </si>
  <si>
    <t>LED频闪灯</t>
  </si>
  <si>
    <t>单车道LED频闪补光灯，16颗CREE原装LED
平均功率小于40W
抓拍补光：支持抓拍同步补光功能
视频补光：支持视频同步补光功功能</t>
  </si>
  <si>
    <t>多合一补光灯</t>
  </si>
  <si>
    <t>频闪、曝光一体灯</t>
  </si>
  <si>
    <t>平板窄波测速雷达</t>
  </si>
  <si>
    <t>单车道测速触发雷达
测速距离 单车道18～38m（可调整）
测速范围 10km/h～250km/h</t>
  </si>
  <si>
    <t>可变限速抓拍主机</t>
  </si>
  <si>
    <t>操作系统：嵌入式Linux，WEB页面
数据存储：支持设置双网段IP，节省公安网IP地址资源
视频录像：支持对通行车辆的信息（记录和图片）存储
网络设置：支持录像存储功能，存储时长根据设定的码流大小和配置的硬盘容量确定
硬盘：配3T硬盘，内部最多可接4个3.5”SATA硬盘或者4个2.5”SATA硬盘
网络接口：不少于16个100M以太网接口，1个内部和1个外部10/100/1000M自适应以太网接口，内部千兆网口为可光电转换网络接口（需选配光模块）
其他接口：2个RS232、4个RS485、2个USB2.0、1个HDMI接口，1个VGA接口</t>
  </si>
  <si>
    <t>防护机柜</t>
  </si>
  <si>
    <t>挂式机柜，含防雷模块、数据监控、硬件看门狗、防尘、防锈、防腐蚀、散热</t>
  </si>
  <si>
    <t>个</t>
  </si>
  <si>
    <t>绿激光防疲劳终端</t>
  </si>
  <si>
    <t>采取激光照射模式，光束不分散，覆盖范围较远，能达到1000米以上，尤其在雨雪雾天气下效果明显；全天候防水外壳，防护等级IP58，激光波长520nm；激光光束清晰。有常亮和频闪两种模式可选；可静可动，在夜间十分的醒目；有效提醒驾驶员在行驶过程中集中精力，注意安全；减少交通事故的发生；适合车载，龙门架安装等多种应用场景</t>
  </si>
  <si>
    <t>光纤或网线</t>
  </si>
  <si>
    <t>单模4芯或6类网线</t>
  </si>
  <si>
    <t>米</t>
  </si>
  <si>
    <t>补光灯电源线</t>
  </si>
  <si>
    <t>RVV3*1.5</t>
  </si>
  <si>
    <t>摄像机电源线</t>
  </si>
  <si>
    <t>RVV3*1.0</t>
  </si>
  <si>
    <t>补光灯控制线</t>
  </si>
  <si>
    <t>RVV2*0.5</t>
  </si>
  <si>
    <t>过路管道</t>
  </si>
  <si>
    <t>过路顶管施工</t>
  </si>
  <si>
    <t>布线施工</t>
  </si>
  <si>
    <t>管沟开挖、填埋、布线施工等。</t>
  </si>
  <si>
    <t>可变限速抓拍设备吊装、设备安装、调试</t>
  </si>
  <si>
    <t>可变限速抓拍取电、联网费用</t>
  </si>
  <si>
    <t>三、可变限速标志（双向2处）</t>
  </si>
  <si>
    <t>可变限速标志接入单元</t>
  </si>
  <si>
    <t>根据用户需求开发定制接入单元，融合接入现有支队指挥中心道路交通态势监测服务平台，作为子系统纳入平台统一管理。实时改变限速值，预警提示。</t>
  </si>
  <si>
    <t>可变限速标志</t>
  </si>
  <si>
    <t>双基色，单面，尺寸：不小于1.5*1.5米(含外框、控制卡、供电箱）。</t>
  </si>
  <si>
    <t>可变限速标志杆体及基础</t>
  </si>
  <si>
    <t>安装可变限速标志</t>
  </si>
  <si>
    <t>线材</t>
  </si>
  <si>
    <t>电源线RVV3*1.5</t>
  </si>
  <si>
    <t>可变限速标志安装调试费，线缆布设、填埋等费用。</t>
  </si>
  <si>
    <t>可变限速标志取电、联网费用</t>
  </si>
  <si>
    <t>四、未保持安全车距自动记录子系统（双向四车道）</t>
  </si>
  <si>
    <t>未保持安全车距自动记录系统单元</t>
  </si>
  <si>
    <t>根据用户需求开发定制
（1）监测车辆行驶的速度及其与前车之前的距离，结合测距标线和标志，发现机动车违反《道路交通安全法》关于行车间距的规定时，自动记录违法过程，形成违法图片。
（2）违法数据存储、上传平台等功能。
（3）过车记录功能。
需提供工期内可实现功能承诺书原件的扫描件。</t>
  </si>
  <si>
    <t>未保持安全车距抓拍单元</t>
  </si>
  <si>
    <t>嵌入未保持安全车距抓拍软件。
传感器类型 1英寸全局曝光GMOS
分辨率 不小于4096(H)×2160(V)
触发输出 6路（光耦隔离2500VAC）,作为补光灯同步输出控制
车标识别/车辆子品牌 可识别250种车标 /3600多种车辆子品牌</t>
  </si>
  <si>
    <t>单车道LED频闪补光灯
抓拍补光：支持抓拍同步补光功能
视频补光：支持视频同步补光功功能</t>
  </si>
  <si>
    <t>单车道测速触发雷达
工作频率 不大于24GHz
测速距离 单车道18～38m（可调整）
测速范围 10km/h～250km/h
测速准确度 1 km/h</t>
  </si>
  <si>
    <t>未保持安全车距抓拍主机</t>
  </si>
  <si>
    <t>L杆</t>
  </si>
  <si>
    <t>定制立杆7米*8，八棱热镀锌杆体。</t>
  </si>
  <si>
    <t>地笼</t>
  </si>
  <si>
    <t>定制立杆7米*8地笼</t>
  </si>
  <si>
    <t>L杆基础</t>
  </si>
  <si>
    <t>开挖、浇筑</t>
  </si>
  <si>
    <t>标线</t>
  </si>
  <si>
    <t>设定距离标线，双向四车道距离标线。1条3平米，1组2条。1条车道5组。</t>
  </si>
  <si>
    <t>组</t>
  </si>
  <si>
    <t>车距标牌</t>
  </si>
  <si>
    <t>车距确认标牌，含基础、立杆等。</t>
  </si>
  <si>
    <t>提示标牌</t>
  </si>
  <si>
    <t>违法抓拍提示标牌，含基础、立杆等。</t>
  </si>
  <si>
    <t>系统集成，设备的运输、吊装、安装、调试、线缆布设等费用。</t>
  </si>
  <si>
    <t>未保持安全车距抓拍系统取电、联网费用</t>
  </si>
  <si>
    <t>五、交通诱导屏信息发布系统（双向共2处）</t>
  </si>
  <si>
    <t>交通信息屏接入单元</t>
  </si>
  <si>
    <t>根据用户需求开发定制，设备融合接入现有支队指挥中心道路交通态势监测服务平台，作为子系统纳入平台统一控制管理，接收平台信息并实时显示</t>
  </si>
  <si>
    <t>交通信息发布屏</t>
  </si>
  <si>
    <t>显示尺寸：不小于3m×2m； 
点间距：不大于16mm，像素1024点/㎡；
LED配置：双基色模组配比为2红1绿；
发光亮度：双基色部分≥7500cd/㎡；
交流功耗：显示全屏黄色，亮度≥7500cd/㎡时的功耗≤80W/㎡； 
显示模块内各像素及各显示模块之间，像素应排列均匀、平整，不平整度不大于2mm/m2；任意相邻像素之间实测中心距与标称中心距的相对误差应小于5%；
应能显示国标一、二级字库中所有汉字、GB2313指定的全部汉字和数字字符及简单图形，能支持流行的多媒体图形文件格式，显示效果包括清屏、静止显示、左移、右移等;
具备环境照度检测装置，可根据环境照度调整亮度；
应具备两种控制方式：一种是将显示内容预先存储在本地存储介质备用，在通讯断开等情况下，要根据本地存储的内容进行显示，另一种是通过诱导系统实时控制显示屏内容的显示。
亮度要求：在垂直20°水平45°时，红色不小于1600cd/m2、绿色不小于3600cd/m2、黄色不小于5100cd/m2；</t>
  </si>
  <si>
    <t>交通信息发布屏户外防水框架</t>
  </si>
  <si>
    <t>定制防水框架</t>
  </si>
  <si>
    <t>交通信息发布屏温湿度光感器</t>
  </si>
  <si>
    <t>配电柜</t>
  </si>
  <si>
    <t>高强度F型杆</t>
  </si>
  <si>
    <t>杆体表面热镀锌；杆体壁厚8mm；横臂杆体壁厚6mm.</t>
  </si>
  <si>
    <t>根</t>
  </si>
  <si>
    <t>高强度F型杆预埋件</t>
  </si>
  <si>
    <t>基础施工</t>
  </si>
  <si>
    <t>C30混凝土基础</t>
  </si>
  <si>
    <t>系统集成，设备的运输、吊装、安装、调试等</t>
  </si>
  <si>
    <t>设备取电、联网费用。</t>
  </si>
  <si>
    <t>六、事件检测子系统</t>
  </si>
  <si>
    <t>智能视频事件检测分析系统单元</t>
  </si>
  <si>
    <t>根据用户需求开发定制
（1）监测路段的实时交通状况，对违法停车、逆行、拥堵、抛洒物、车道行人、压线等事件进行检测和报警。
（2）记录车流量信息，上传各项事件检测数据。
（3）设备融合接入现有支队指挥中心道路交通态势监测服务平台
需提供工期内可实现功能承诺书原件的扫描件。</t>
  </si>
  <si>
    <t>事件检测单元</t>
  </si>
  <si>
    <t>传感器类型: 【全景】1/1.8＂progressive scan CMOS，【细节】1/1.8＂progressive scan CMOS
光学变倍: 【细节】40倍</t>
  </si>
  <si>
    <t>设备箱</t>
  </si>
  <si>
    <t>挂式机柜</t>
  </si>
  <si>
    <t>高音喇叭语音管理单元</t>
  </si>
  <si>
    <t>高音喇叭语音管理模块可通过道路交通态势监测服务平台视频监控画面监控路面状况，实时发布语音提示。</t>
  </si>
  <si>
    <t>广播高音号角</t>
  </si>
  <si>
    <t>额定功率：不小于400W
扬声器单元：4组驱动
灵敏度：88+/-3dB</t>
  </si>
  <si>
    <t>远程IP广播终端（支持本地扩音）</t>
  </si>
  <si>
    <t xml:space="preserve">采用嵌入式计算机技术和DSP音频处理技术设计，采用高速工业级芯片，启动时间小于1s。 
功率输出：不大于650W定阻（4-16Ω）及定压（70V、100V）。 
1路线路（AUX）和1路话筒（MIC）输入接口，具有独立的音量和高低音调节，并支持断网寻呼功能。 内置自动对频麦克风
插件。 </t>
  </si>
  <si>
    <t>无线麦克</t>
  </si>
  <si>
    <t>无网络情况下，在前端使用蓝牙连接方式发布语音提示</t>
  </si>
  <si>
    <t>设备的运输、安装和调试</t>
  </si>
  <si>
    <t>七、路廓路况警示子系统</t>
  </si>
  <si>
    <t>★路廓路况警示系统单元</t>
  </si>
  <si>
    <t>根据用户需求开发定制
★部署路廓路况警示系统单元，增加现有支队指挥中心道路交通态势监测服务平台路廓路况警示功能，实时接收路面状态监测预警数据，发送指令控制同步点亮安全诱导灯，为车辆指引行车路线，控制设备启停。需提供工期内可实现功能承诺书原件的扫描件。</t>
  </si>
  <si>
    <t>路廓路况警示子系统接入单元</t>
  </si>
  <si>
    <t>根据用户需求开发定制接入单元，融合现有支队指挥中心道路交通态势监测服务平台，作为子系统纳入平台统一管理。实时接收平台指令，同步调整安全诱导灯闪烁发光，指引车辆安全通行。</t>
  </si>
  <si>
    <t>安全诱导灯（2KM路段）</t>
  </si>
  <si>
    <t>由发光单元、车辆通过检测模块、无线通信模块、诱导与警示模块和太阳能供电模块组成。</t>
  </si>
  <si>
    <t>对</t>
  </si>
  <si>
    <t>立杆及基础</t>
  </si>
  <si>
    <t>L-140</t>
  </si>
  <si>
    <t>专用支架</t>
  </si>
  <si>
    <t>专用安装支架，安装在W板或隔离板上。</t>
  </si>
  <si>
    <t>可视距离探测器</t>
  </si>
  <si>
    <t>采集可视距离数据并分级上传平台。</t>
  </si>
  <si>
    <t>区域控制器</t>
  </si>
  <si>
    <t>控制管理主机，范围1公里。</t>
  </si>
  <si>
    <t>区域控制器供电系统</t>
  </si>
  <si>
    <t>电池：12V 20AH</t>
  </si>
  <si>
    <t>主控系统立柱</t>
  </si>
  <si>
    <t>140mm锌钢管，不低于2.5m。</t>
  </si>
  <si>
    <t>手持遥控器</t>
  </si>
  <si>
    <t>用于现场控制功能调节。</t>
  </si>
  <si>
    <t>设备安装、调试</t>
  </si>
  <si>
    <t>取电</t>
  </si>
  <si>
    <t>控制管理主机取电</t>
  </si>
  <si>
    <t>八、指挥中心后台系统模块</t>
  </si>
  <si>
    <t>★数据传输对接单元升级</t>
  </si>
  <si>
    <t>★需取得现有支队指挥中心道路交通态势监测服务平台接口协议，升级道路交通态势监测服务平台，更新数据传输对接协议、整合已有及新建设备，接入道路交通态势监测服务平台中统一管理，同时能与黑龙江省交警总队道路交通态势监测服务平台对接，将设备运行信息上传至黑龙江省交警总队道路交通态势监测服务平台，接受上级部门监督考核。需提供现有支队指挥中心道路交通态势监测服务平台接口协议扫描件。</t>
  </si>
  <si>
    <t>可变限速诱导抓拍单元升级</t>
  </si>
  <si>
    <t>升级可变限速诱导抓拍模块，扩容可变限速诱导抓拍系统接入端口，整合原有及新建前端可变限速诱导抓拍系统，统一控制管理，实现可变限速自动控制抓拍功能。需提供工期内可实现功能承诺书原件的扫描件。</t>
  </si>
  <si>
    <t>智能交通信息录入发布单元升级</t>
  </si>
  <si>
    <t>升级智能交通信息录入发布模块，扩容智能交通信息录入发布接入端口，整合原有及新建前端信息发布屏，统一控制管理，自动实时发布气象预警信息，交通管控信息等。需提供工期内可实现功能承诺书原件的扫描件。</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</si>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</sst>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0">
    <font>
      <sz val="11"/>
      <color theme="1"/>
      <name val="微软雅黑"/>
      <charset val="134"/>
    </font>
    <font>
      <sz val="12"/>
      <color theme="1"/>
      <name val="宋体"/>
      <charset val="134"/>
      <scheme val="minor"/>
    </font>
    <font>
      <sz val="11"/>
      <color theme="1"/>
      <name val="宋体"/>
      <charset val="134"/>
      <scheme val="minor"/>
    </font>
    <font>
      <b/>
      <sz val="10"/>
      <color theme="1"/>
      <name val="宋体"/>
      <charset val="134"/>
      <scheme val="minor"/>
    </font>
    <font>
      <b/>
      <sz val="10"/>
      <color rgb="FF000000"/>
      <name val="宋体"/>
      <charset val="134"/>
    </font>
    <font>
      <b/>
      <sz val="10"/>
      <color rgb="FF000000"/>
      <name val="宋体"/>
      <charset val="134"/>
      <scheme val="minor"/>
    </font>
    <font>
      <b/>
      <sz val="10"/>
      <name val="宋体"/>
      <charset val="134"/>
      <scheme val="minor"/>
    </font>
    <font>
      <sz val="10"/>
      <name val="宋体"/>
      <charset val="134"/>
    </font>
    <font>
      <sz val="10"/>
      <color rgb="FF000000"/>
      <name val="宋体"/>
      <charset val="134"/>
    </font>
    <font>
      <sz val="10"/>
      <color rgb="FF000000"/>
      <name val="宋体"/>
      <charset val="134"/>
      <scheme val="minor"/>
    </font>
    <font>
      <sz val="10"/>
      <name val="宋体"/>
      <charset val="134"/>
      <scheme val="minor"/>
    </font>
    <font>
      <sz val="10"/>
      <color theme="1"/>
      <name val="宋体"/>
      <charset val="134"/>
      <scheme val="minor"/>
    </font>
    <font>
      <b/>
      <sz val="10"/>
      <name val="宋体"/>
      <charset val="134"/>
    </font>
    <font>
      <sz val="10"/>
      <color indexed="8"/>
      <name val="宋体"/>
      <charset val="134"/>
    </font>
    <font>
      <sz val="10"/>
      <color theme="1"/>
      <name val="宋体"/>
      <charset val="134"/>
    </font>
    <font>
      <sz val="11"/>
      <color theme="1"/>
      <name val="宋体"/>
      <charset val="134"/>
    </font>
    <font>
      <sz val="10.5"/>
      <color indexed="8"/>
      <name val="宋体"/>
      <charset val="134"/>
    </font>
    <font>
      <b/>
      <sz val="10"/>
      <color theme="1"/>
      <name val="宋体"/>
      <charset val="134"/>
    </font>
    <font>
      <sz val="10"/>
      <color rgb="FFFF0000"/>
      <name val="宋体"/>
      <charset val="134"/>
    </font>
    <font>
      <b/>
      <sz val="10"/>
      <color rgb="FFFF0000"/>
      <name val="宋体"/>
      <charset val="134"/>
    </font>
    <font>
      <b/>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5"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6" borderId="5" applyNumberFormat="0" applyAlignment="0" applyProtection="0">
      <alignment vertical="center"/>
    </xf>
    <xf numFmtId="0" fontId="30" fillId="7" borderId="6" applyNumberFormat="0" applyAlignment="0" applyProtection="0">
      <alignment vertical="center"/>
    </xf>
    <xf numFmtId="0" fontId="31" fillId="7" borderId="5" applyNumberFormat="0" applyAlignment="0" applyProtection="0">
      <alignment vertical="center"/>
    </xf>
    <xf numFmtId="0" fontId="32" fillId="8"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2" fillId="0" borderId="0" applyBorder="0"/>
    <xf numFmtId="0" fontId="2" fillId="0" borderId="0" applyBorder="0">
      <alignment vertical="center"/>
    </xf>
  </cellStyleXfs>
  <cellXfs count="87">
    <xf numFmtId="0" fontId="0" fillId="0" borderId="0" xfId="0">
      <alignment vertical="center"/>
    </xf>
    <xf numFmtId="0" fontId="1" fillId="0" borderId="0" xfId="0" applyFont="1" applyFill="1" applyAlignment="1">
      <alignment horizontal="center"/>
    </xf>
    <xf numFmtId="0" fontId="2" fillId="0" borderId="0" xfId="0" applyFont="1" applyFill="1" applyAlignment="1"/>
    <xf numFmtId="0" fontId="1" fillId="0" borderId="0" xfId="0" applyFont="1" applyFill="1" applyAlignment="1">
      <alignment vertical="center"/>
    </xf>
    <xf numFmtId="0" fontId="1" fillId="0" borderId="0" xfId="0" applyFont="1" applyFill="1" applyAlignment="1"/>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left"/>
    </xf>
    <xf numFmtId="176" fontId="1" fillId="0" borderId="0" xfId="0" applyNumberFormat="1" applyFont="1" applyFill="1" applyAlignment="1">
      <alignment horizontal="right"/>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right" vertical="center"/>
    </xf>
    <xf numFmtId="0" fontId="4" fillId="0" borderId="1" xfId="49" applyFont="1" applyBorder="1" applyAlignment="1">
      <alignment horizontal="center" vertical="center" wrapText="1"/>
    </xf>
    <xf numFmtId="0" fontId="4" fillId="0" borderId="1" xfId="49" applyFont="1" applyBorder="1" applyAlignment="1">
      <alignment horizontal="left" vertical="center" wrapText="1"/>
    </xf>
    <xf numFmtId="0" fontId="4" fillId="0" borderId="1" xfId="49" applyFont="1" applyBorder="1" applyAlignment="1">
      <alignment horizontal="right" vertical="center" wrapText="1"/>
    </xf>
    <xf numFmtId="176" fontId="5" fillId="0" borderId="1" xfId="49" applyNumberFormat="1" applyFont="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2" borderId="1" xfId="49"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2" borderId="1" xfId="49" applyFont="1" applyFill="1" applyBorder="1" applyAlignment="1">
      <alignment horizontal="center" vertical="center" wrapText="1"/>
    </xf>
    <xf numFmtId="176" fontId="9" fillId="2" borderId="1" xfId="49" applyNumberFormat="1" applyFont="1" applyFill="1" applyBorder="1" applyAlignment="1">
      <alignment horizontal="right" vertical="center" wrapText="1"/>
    </xf>
    <xf numFmtId="0" fontId="2" fillId="0" borderId="0" xfId="0" applyFont="1" applyFill="1" applyAlignment="1">
      <alignment horizontal="center"/>
    </xf>
    <xf numFmtId="0" fontId="7" fillId="2" borderId="1" xfId="0" applyFont="1" applyFill="1" applyBorder="1" applyAlignment="1">
      <alignment horizontal="center" vertical="center" wrapText="1"/>
    </xf>
    <xf numFmtId="176" fontId="10" fillId="2" borderId="1" xfId="49" applyNumberFormat="1" applyFont="1" applyFill="1" applyBorder="1" applyAlignment="1">
      <alignment horizontal="right" vertical="center" wrapText="1"/>
    </xf>
    <xf numFmtId="0" fontId="8" fillId="2" borderId="1" xfId="49" applyFont="1" applyFill="1" applyBorder="1" applyAlignment="1">
      <alignment horizontal="left" vertical="center" wrapText="1"/>
    </xf>
    <xf numFmtId="0" fontId="10" fillId="0" borderId="1" xfId="50" applyFont="1" applyBorder="1" applyAlignment="1">
      <alignment horizontal="left" vertical="center" wrapText="1"/>
    </xf>
    <xf numFmtId="0" fontId="7" fillId="0" borderId="1" xfId="49" applyFont="1" applyBorder="1" applyAlignment="1">
      <alignment horizontal="center" vertical="center" wrapText="1"/>
    </xf>
    <xf numFmtId="0" fontId="7" fillId="0" borderId="1" xfId="0" applyFont="1" applyFill="1" applyBorder="1" applyAlignment="1">
      <alignment horizontal="center" vertical="center" wrapText="1"/>
    </xf>
    <xf numFmtId="176" fontId="10" fillId="0" borderId="1" xfId="49" applyNumberFormat="1" applyFont="1" applyBorder="1" applyAlignment="1">
      <alignment horizontal="right" vertical="center" wrapText="1"/>
    </xf>
    <xf numFmtId="0" fontId="11" fillId="0" borderId="1" xfId="0" applyFont="1" applyFill="1" applyBorder="1" applyAlignment="1"/>
    <xf numFmtId="176" fontId="5" fillId="2" borderId="1" xfId="49" applyNumberFormat="1" applyFont="1" applyFill="1" applyBorder="1" applyAlignment="1">
      <alignment horizontal="right" vertical="center" wrapText="1"/>
    </xf>
    <xf numFmtId="0" fontId="12" fillId="2" borderId="1" xfId="49" applyFont="1" applyFill="1" applyBorder="1" applyAlignment="1">
      <alignment horizontal="center" vertical="center" wrapText="1"/>
    </xf>
    <xf numFmtId="0" fontId="12" fillId="2" borderId="1" xfId="49" applyFont="1" applyFill="1" applyBorder="1" applyAlignment="1">
      <alignment horizontal="left" vertical="center" wrapText="1"/>
    </xf>
    <xf numFmtId="0" fontId="12" fillId="2" borderId="1" xfId="49" applyFont="1" applyFill="1" applyBorder="1" applyAlignment="1">
      <alignment horizontal="right" vertical="center" wrapText="1"/>
    </xf>
    <xf numFmtId="0" fontId="7" fillId="2" borderId="1" xfId="49" applyFont="1" applyFill="1" applyBorder="1" applyAlignment="1">
      <alignment horizontal="left" vertical="center" wrapText="1"/>
    </xf>
    <xf numFmtId="0" fontId="7" fillId="3" borderId="1" xfId="0" applyFont="1" applyFill="1" applyBorder="1" applyAlignment="1">
      <alignment horizontal="center" vertical="center" wrapText="1"/>
    </xf>
    <xf numFmtId="0" fontId="13" fillId="3" borderId="1" xfId="49" applyFont="1" applyFill="1" applyBorder="1" applyAlignment="1">
      <alignment horizontal="center" vertical="center" wrapText="1"/>
    </xf>
    <xf numFmtId="176" fontId="7" fillId="3" borderId="1" xfId="0" applyNumberFormat="1" applyFont="1" applyFill="1" applyBorder="1" applyAlignment="1">
      <alignment horizontal="right" vertical="center" wrapText="1"/>
    </xf>
    <xf numFmtId="176" fontId="14" fillId="0"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176" fontId="15" fillId="0" borderId="1"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176" fontId="10" fillId="0" borderId="1" xfId="49" applyNumberFormat="1" applyFont="1" applyFill="1" applyBorder="1" applyAlignment="1">
      <alignment horizontal="right" vertical="center" wrapText="1"/>
    </xf>
    <xf numFmtId="0" fontId="14" fillId="0" borderId="1" xfId="0" applyFont="1" applyFill="1" applyBorder="1" applyAlignment="1">
      <alignment horizontal="left" vertical="center"/>
    </xf>
    <xf numFmtId="0" fontId="16" fillId="0" borderId="1" xfId="0" applyFont="1" applyFill="1" applyBorder="1" applyAlignment="1">
      <alignment horizontal="left" vertical="center"/>
    </xf>
    <xf numFmtId="0" fontId="7" fillId="0" borderId="1" xfId="0" applyFont="1" applyFill="1" applyBorder="1" applyAlignment="1">
      <alignment horizontal="left" vertical="center"/>
    </xf>
    <xf numFmtId="0" fontId="13" fillId="3" borderId="1" xfId="49" applyFont="1" applyFill="1" applyBorder="1" applyAlignment="1">
      <alignment horizontal="left" vertical="center" wrapText="1"/>
    </xf>
    <xf numFmtId="176" fontId="13" fillId="3" borderId="1" xfId="49" applyNumberFormat="1" applyFont="1" applyFill="1" applyBorder="1" applyAlignment="1">
      <alignment horizontal="right" vertical="center" wrapText="1"/>
    </xf>
    <xf numFmtId="176" fontId="17" fillId="0" borderId="1" xfId="0" applyNumberFormat="1" applyFont="1" applyFill="1" applyBorder="1" applyAlignment="1">
      <alignment horizontal="right" vertical="center"/>
    </xf>
    <xf numFmtId="0" fontId="4" fillId="2" borderId="1" xfId="49" applyFont="1" applyFill="1" applyBorder="1" applyAlignment="1">
      <alignment horizontal="center" vertical="center" wrapText="1"/>
    </xf>
    <xf numFmtId="0" fontId="4" fillId="2" borderId="1" xfId="49" applyFont="1" applyFill="1" applyBorder="1" applyAlignment="1">
      <alignment horizontal="left" vertical="center" wrapText="1"/>
    </xf>
    <xf numFmtId="0" fontId="4" fillId="2" borderId="1" xfId="49" applyFont="1" applyFill="1" applyBorder="1" applyAlignment="1">
      <alignment horizontal="right" vertical="center" wrapText="1"/>
    </xf>
    <xf numFmtId="0" fontId="8" fillId="0" borderId="1" xfId="49" applyFont="1" applyBorder="1" applyAlignment="1">
      <alignment horizontal="left" vertical="center" wrapText="1"/>
    </xf>
    <xf numFmtId="0" fontId="8" fillId="0" borderId="1" xfId="49" applyFont="1" applyBorder="1" applyAlignment="1">
      <alignment horizontal="center" vertical="center" wrapText="1"/>
    </xf>
    <xf numFmtId="176" fontId="9" fillId="0" borderId="1" xfId="49" applyNumberFormat="1" applyFont="1" applyBorder="1" applyAlignment="1">
      <alignment horizontal="right" vertical="center" wrapText="1"/>
    </xf>
    <xf numFmtId="0" fontId="10" fillId="2" borderId="1" xfId="50" applyFont="1" applyFill="1" applyBorder="1" applyAlignment="1">
      <alignment horizontal="left" vertical="center" wrapText="1"/>
    </xf>
    <xf numFmtId="176" fontId="6" fillId="2" borderId="1" xfId="49" applyNumberFormat="1" applyFont="1" applyFill="1" applyBorder="1" applyAlignment="1">
      <alignment horizontal="right" vertical="center" wrapText="1"/>
    </xf>
    <xf numFmtId="176" fontId="7" fillId="2"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176" fontId="7" fillId="2" borderId="1" xfId="0" applyNumberFormat="1" applyFont="1" applyFill="1" applyBorder="1" applyAlignment="1">
      <alignment horizontal="right" vertical="center" wrapText="1"/>
    </xf>
    <xf numFmtId="0" fontId="7" fillId="2"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4" fontId="8" fillId="4" borderId="1" xfId="0" applyNumberFormat="1" applyFont="1" applyFill="1" applyBorder="1" applyAlignment="1">
      <alignment horizontal="right" vertical="center" wrapText="1"/>
    </xf>
    <xf numFmtId="0" fontId="7" fillId="4"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0" fontId="8" fillId="4" borderId="1" xfId="0" applyFont="1" applyFill="1" applyBorder="1" applyAlignment="1">
      <alignment horizontal="right" vertical="center" wrapText="1"/>
    </xf>
    <xf numFmtId="4" fontId="4" fillId="0" borderId="1" xfId="0" applyNumberFormat="1" applyFont="1" applyFill="1" applyBorder="1" applyAlignment="1">
      <alignment horizontal="right" vertical="center"/>
    </xf>
    <xf numFmtId="0" fontId="7" fillId="0" borderId="1" xfId="49" applyFont="1" applyFill="1" applyBorder="1" applyAlignment="1">
      <alignment horizontal="left" vertical="center" wrapText="1"/>
    </xf>
    <xf numFmtId="0" fontId="18" fillId="0" borderId="1" xfId="0" applyFont="1" applyFill="1" applyBorder="1" applyAlignment="1">
      <alignment horizontal="center" vertical="center" wrapText="1"/>
    </xf>
    <xf numFmtId="0" fontId="8" fillId="0" borderId="1" xfId="0"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12" fillId="0" borderId="1" xfId="49" applyFont="1" applyBorder="1" applyAlignment="1">
      <alignment horizontal="center" vertical="center" wrapText="1"/>
    </xf>
    <xf numFmtId="0" fontId="19" fillId="0" borderId="1" xfId="49" applyFont="1" applyBorder="1" applyAlignment="1">
      <alignment horizontal="center" vertical="center" wrapText="1"/>
    </xf>
    <xf numFmtId="0" fontId="19" fillId="0" borderId="1" xfId="49" applyFont="1" applyBorder="1" applyAlignment="1">
      <alignment horizontal="right" vertical="center" wrapText="1"/>
    </xf>
    <xf numFmtId="0" fontId="7" fillId="0" borderId="1" xfId="49" applyFont="1" applyBorder="1" applyAlignment="1">
      <alignment horizontal="left" vertical="center" wrapText="1"/>
    </xf>
    <xf numFmtId="0" fontId="7" fillId="3" borderId="1" xfId="49" applyFont="1" applyFill="1" applyBorder="1" applyAlignment="1">
      <alignment horizontal="center" vertical="center" wrapText="1"/>
    </xf>
    <xf numFmtId="0" fontId="10" fillId="0" borderId="1" xfId="50" applyFont="1" applyBorder="1" applyAlignment="1">
      <alignment vertical="center" wrapText="1"/>
    </xf>
    <xf numFmtId="0" fontId="20" fillId="3" borderId="1" xfId="49" applyFont="1" applyFill="1" applyBorder="1" applyAlignment="1">
      <alignment horizontal="center" vertical="center" wrapText="1"/>
    </xf>
    <xf numFmtId="0" fontId="20" fillId="3" borderId="1" xfId="49" applyFont="1" applyFill="1" applyBorder="1" applyAlignment="1">
      <alignment horizontal="left" vertical="center" wrapText="1"/>
    </xf>
    <xf numFmtId="0" fontId="20" fillId="3" borderId="1" xfId="49" applyFont="1" applyFill="1" applyBorder="1" applyAlignment="1">
      <alignment horizontal="righ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6"/>
  <sheetViews>
    <sheetView tabSelected="1" topLeftCell="A66" workbookViewId="0">
      <selection activeCell="J5" sqref="J5"/>
    </sheetView>
  </sheetViews>
  <sheetFormatPr defaultColWidth="8" defaultRowHeight="14.25"/>
  <cols>
    <col min="1" max="1" width="3.77777777777778" style="1" customWidth="1"/>
    <col min="2" max="2" width="14" style="7" customWidth="1"/>
    <col min="3" max="3" width="37.3333333333333" style="7" customWidth="1"/>
    <col min="4" max="4" width="5.33333333333333" style="1" customWidth="1"/>
    <col min="5" max="5" width="5.55555555555556" style="1" customWidth="1"/>
    <col min="6" max="6" width="10.7851851851852" style="8" customWidth="1"/>
    <col min="7" max="7" width="13.2222222222222" style="8" customWidth="1"/>
    <col min="8" max="16384" width="8" style="4"/>
  </cols>
  <sheetData>
    <row r="1" ht="36" customHeight="1" spans="1:7">
      <c r="A1" s="9" t="s">
        <v>0</v>
      </c>
      <c r="B1" s="10"/>
      <c r="C1" s="10"/>
      <c r="D1" s="9"/>
      <c r="E1" s="9"/>
      <c r="F1" s="11"/>
      <c r="G1" s="11"/>
    </row>
    <row r="2" ht="28" customHeight="1" spans="1:7">
      <c r="A2" s="12" t="s">
        <v>1</v>
      </c>
      <c r="B2" s="13"/>
      <c r="C2" s="13"/>
      <c r="D2" s="12"/>
      <c r="E2" s="12"/>
      <c r="F2" s="14"/>
      <c r="G2" s="14"/>
    </row>
    <row r="3" s="1" customFormat="1" ht="27" customHeight="1" spans="1:7">
      <c r="A3" s="12" t="s">
        <v>2</v>
      </c>
      <c r="B3" s="12" t="s">
        <v>3</v>
      </c>
      <c r="C3" s="12" t="s">
        <v>4</v>
      </c>
      <c r="D3" s="12" t="s">
        <v>5</v>
      </c>
      <c r="E3" s="12" t="s">
        <v>6</v>
      </c>
      <c r="F3" s="15" t="s">
        <v>7</v>
      </c>
      <c r="G3" s="16" t="s">
        <v>8</v>
      </c>
    </row>
    <row r="4" s="2" customFormat="1" ht="72" spans="1:8">
      <c r="A4" s="17">
        <v>1</v>
      </c>
      <c r="B4" s="18" t="s">
        <v>9</v>
      </c>
      <c r="C4" s="18" t="s">
        <v>10</v>
      </c>
      <c r="D4" s="19">
        <v>1</v>
      </c>
      <c r="E4" s="19" t="s">
        <v>11</v>
      </c>
      <c r="F4" s="20">
        <v>5000</v>
      </c>
      <c r="G4" s="20">
        <f t="shared" ref="G4:G15" si="0">D4*F4</f>
        <v>5000</v>
      </c>
      <c r="H4" s="21"/>
    </row>
    <row r="5" s="2" customFormat="1" ht="156" spans="1:8">
      <c r="A5" s="17">
        <v>2</v>
      </c>
      <c r="B5" s="18" t="s">
        <v>12</v>
      </c>
      <c r="C5" s="18" t="s">
        <v>13</v>
      </c>
      <c r="D5" s="22">
        <v>1</v>
      </c>
      <c r="E5" s="19" t="s">
        <v>11</v>
      </c>
      <c r="F5" s="20">
        <v>25000</v>
      </c>
      <c r="G5" s="20">
        <f t="shared" si="0"/>
        <v>25000</v>
      </c>
      <c r="H5" s="21"/>
    </row>
    <row r="6" s="2" customFormat="1" ht="264" spans="1:8">
      <c r="A6" s="17">
        <v>3</v>
      </c>
      <c r="B6" s="18" t="s">
        <v>14</v>
      </c>
      <c r="C6" s="18" t="s">
        <v>15</v>
      </c>
      <c r="D6" s="22">
        <v>2</v>
      </c>
      <c r="E6" s="17" t="s">
        <v>11</v>
      </c>
      <c r="F6" s="20">
        <v>85000</v>
      </c>
      <c r="G6" s="23">
        <f t="shared" si="0"/>
        <v>170000</v>
      </c>
      <c r="H6" s="21"/>
    </row>
    <row r="7" s="3" customFormat="1" ht="132" spans="1:8">
      <c r="A7" s="17">
        <v>4</v>
      </c>
      <c r="B7" s="18" t="s">
        <v>16</v>
      </c>
      <c r="C7" s="18" t="s">
        <v>17</v>
      </c>
      <c r="D7" s="17">
        <v>1</v>
      </c>
      <c r="E7" s="17" t="s">
        <v>11</v>
      </c>
      <c r="F7" s="23">
        <v>98000</v>
      </c>
      <c r="G7" s="23">
        <f t="shared" si="0"/>
        <v>98000</v>
      </c>
      <c r="H7" s="21"/>
    </row>
    <row r="8" s="2" customFormat="1" ht="24" customHeight="1" spans="1:9">
      <c r="A8" s="17">
        <v>5</v>
      </c>
      <c r="B8" s="24" t="s">
        <v>18</v>
      </c>
      <c r="C8" s="24" t="s">
        <v>19</v>
      </c>
      <c r="D8" s="19">
        <v>1</v>
      </c>
      <c r="E8" s="19" t="s">
        <v>11</v>
      </c>
      <c r="F8" s="20">
        <v>2000</v>
      </c>
      <c r="G8" s="23">
        <f t="shared" si="0"/>
        <v>2000</v>
      </c>
      <c r="H8" s="21"/>
      <c r="I8" s="4"/>
    </row>
    <row r="9" s="2" customFormat="1" ht="24" customHeight="1" spans="1:9">
      <c r="A9" s="17">
        <v>6</v>
      </c>
      <c r="B9" s="24" t="s">
        <v>20</v>
      </c>
      <c r="C9" s="24" t="s">
        <v>21</v>
      </c>
      <c r="D9" s="19">
        <v>1</v>
      </c>
      <c r="E9" s="19" t="s">
        <v>11</v>
      </c>
      <c r="F9" s="20">
        <v>8500</v>
      </c>
      <c r="G9" s="23">
        <f t="shared" si="0"/>
        <v>8500</v>
      </c>
      <c r="H9" s="21"/>
      <c r="I9" s="4"/>
    </row>
    <row r="10" s="2" customFormat="1" ht="228" spans="1:9">
      <c r="A10" s="17">
        <v>7</v>
      </c>
      <c r="B10" s="24" t="s">
        <v>22</v>
      </c>
      <c r="C10" s="24" t="s">
        <v>23</v>
      </c>
      <c r="D10" s="19">
        <v>1</v>
      </c>
      <c r="E10" s="19" t="s">
        <v>11</v>
      </c>
      <c r="F10" s="20">
        <v>55000</v>
      </c>
      <c r="G10" s="23">
        <f t="shared" si="0"/>
        <v>55000</v>
      </c>
      <c r="H10" s="21"/>
      <c r="I10" s="4"/>
    </row>
    <row r="11" s="2" customFormat="1" ht="24" spans="1:9">
      <c r="A11" s="17">
        <v>8</v>
      </c>
      <c r="B11" s="24" t="s">
        <v>24</v>
      </c>
      <c r="C11" s="24" t="s">
        <v>25</v>
      </c>
      <c r="D11" s="19">
        <v>1</v>
      </c>
      <c r="E11" s="19" t="s">
        <v>26</v>
      </c>
      <c r="F11" s="20">
        <v>800</v>
      </c>
      <c r="G11" s="23">
        <f t="shared" si="0"/>
        <v>800</v>
      </c>
      <c r="H11" s="21"/>
      <c r="I11" s="4"/>
    </row>
    <row r="12" s="2" customFormat="1" ht="60" spans="1:9">
      <c r="A12" s="17">
        <v>9</v>
      </c>
      <c r="B12" s="24" t="s">
        <v>27</v>
      </c>
      <c r="C12" s="24" t="s">
        <v>28</v>
      </c>
      <c r="D12" s="19">
        <v>1</v>
      </c>
      <c r="E12" s="19" t="s">
        <v>26</v>
      </c>
      <c r="F12" s="20">
        <v>2500</v>
      </c>
      <c r="G12" s="23">
        <f t="shared" si="0"/>
        <v>2500</v>
      </c>
      <c r="H12" s="21"/>
      <c r="I12" s="4"/>
    </row>
    <row r="13" s="2" customFormat="1" ht="22" customHeight="1" spans="1:9">
      <c r="A13" s="17">
        <v>10</v>
      </c>
      <c r="B13" s="24" t="s">
        <v>29</v>
      </c>
      <c r="C13" s="24" t="s">
        <v>30</v>
      </c>
      <c r="D13" s="19">
        <v>1</v>
      </c>
      <c r="E13" s="19" t="s">
        <v>11</v>
      </c>
      <c r="F13" s="20">
        <v>1500</v>
      </c>
      <c r="G13" s="23">
        <f t="shared" si="0"/>
        <v>1500</v>
      </c>
      <c r="H13" s="21"/>
      <c r="I13" s="4"/>
    </row>
    <row r="14" s="2" customFormat="1" ht="22" customHeight="1" spans="1:9">
      <c r="A14" s="17">
        <v>11</v>
      </c>
      <c r="B14" s="24" t="s">
        <v>31</v>
      </c>
      <c r="C14" s="24" t="s">
        <v>32</v>
      </c>
      <c r="D14" s="19">
        <v>1</v>
      </c>
      <c r="E14" s="19" t="s">
        <v>33</v>
      </c>
      <c r="F14" s="20">
        <v>10000</v>
      </c>
      <c r="G14" s="23">
        <f t="shared" si="0"/>
        <v>10000</v>
      </c>
      <c r="H14" s="21"/>
      <c r="I14" s="4"/>
    </row>
    <row r="15" s="2" customFormat="1" ht="24" customHeight="1" spans="1:9">
      <c r="A15" s="17">
        <v>12</v>
      </c>
      <c r="B15" s="25" t="s">
        <v>34</v>
      </c>
      <c r="C15" s="25" t="s">
        <v>35</v>
      </c>
      <c r="D15" s="26">
        <v>1</v>
      </c>
      <c r="E15" s="27" t="s">
        <v>33</v>
      </c>
      <c r="F15" s="28">
        <v>20000</v>
      </c>
      <c r="G15" s="28">
        <f t="shared" si="0"/>
        <v>20000</v>
      </c>
      <c r="H15" s="21"/>
      <c r="I15" s="4"/>
    </row>
    <row r="16" ht="28" customHeight="1" spans="1:8">
      <c r="A16" s="29" t="s">
        <v>36</v>
      </c>
      <c r="B16" s="24"/>
      <c r="C16" s="24"/>
      <c r="D16" s="19"/>
      <c r="E16" s="19"/>
      <c r="F16" s="20"/>
      <c r="G16" s="30">
        <f>SUM(G4:G15)</f>
        <v>398300</v>
      </c>
      <c r="H16" s="21"/>
    </row>
    <row r="17" ht="23" customHeight="1" spans="1:7">
      <c r="A17" s="31" t="s">
        <v>37</v>
      </c>
      <c r="B17" s="32"/>
      <c r="C17" s="32"/>
      <c r="D17" s="31"/>
      <c r="E17" s="31"/>
      <c r="F17" s="33"/>
      <c r="G17" s="33"/>
    </row>
    <row r="18" ht="48" spans="1:7">
      <c r="A18" s="19">
        <v>1</v>
      </c>
      <c r="B18" s="24" t="s">
        <v>38</v>
      </c>
      <c r="C18" s="34" t="s">
        <v>39</v>
      </c>
      <c r="D18" s="35">
        <v>1</v>
      </c>
      <c r="E18" s="36" t="s">
        <v>11</v>
      </c>
      <c r="F18" s="37">
        <v>5000</v>
      </c>
      <c r="G18" s="38">
        <f t="shared" ref="G18:G24" si="1">D18*F18</f>
        <v>5000</v>
      </c>
    </row>
    <row r="19" ht="49" customHeight="1" spans="1:7">
      <c r="A19" s="19">
        <v>2</v>
      </c>
      <c r="B19" s="18" t="s">
        <v>40</v>
      </c>
      <c r="C19" s="24" t="s">
        <v>41</v>
      </c>
      <c r="D19" s="22">
        <v>4</v>
      </c>
      <c r="E19" s="22" t="s">
        <v>26</v>
      </c>
      <c r="F19" s="37">
        <v>13500</v>
      </c>
      <c r="G19" s="38">
        <f t="shared" si="1"/>
        <v>54000</v>
      </c>
    </row>
    <row r="20" ht="48" spans="1:7">
      <c r="A20" s="19">
        <v>3</v>
      </c>
      <c r="B20" s="18" t="s">
        <v>42</v>
      </c>
      <c r="C20" s="24" t="s">
        <v>43</v>
      </c>
      <c r="D20" s="22">
        <v>4</v>
      </c>
      <c r="E20" s="22" t="s">
        <v>26</v>
      </c>
      <c r="F20" s="39">
        <v>1500</v>
      </c>
      <c r="G20" s="38">
        <f t="shared" si="1"/>
        <v>6000</v>
      </c>
    </row>
    <row r="21" ht="23" customHeight="1" spans="1:7">
      <c r="A21" s="19">
        <v>4</v>
      </c>
      <c r="B21" s="18" t="s">
        <v>44</v>
      </c>
      <c r="C21" s="40" t="s">
        <v>45</v>
      </c>
      <c r="D21" s="22">
        <v>4</v>
      </c>
      <c r="E21" s="22" t="s">
        <v>26</v>
      </c>
      <c r="F21" s="39">
        <v>3200</v>
      </c>
      <c r="G21" s="38">
        <f t="shared" si="1"/>
        <v>12800</v>
      </c>
    </row>
    <row r="22" ht="36" spans="1:7">
      <c r="A22" s="19">
        <v>5</v>
      </c>
      <c r="B22" s="18" t="s">
        <v>46</v>
      </c>
      <c r="C22" s="40" t="s">
        <v>47</v>
      </c>
      <c r="D22" s="22">
        <v>4</v>
      </c>
      <c r="E22" s="22" t="s">
        <v>26</v>
      </c>
      <c r="F22" s="39">
        <v>9800</v>
      </c>
      <c r="G22" s="38">
        <f t="shared" si="1"/>
        <v>39200</v>
      </c>
    </row>
    <row r="23" ht="144" spans="1:7">
      <c r="A23" s="19">
        <v>6</v>
      </c>
      <c r="B23" s="18" t="s">
        <v>48</v>
      </c>
      <c r="C23" s="41" t="s">
        <v>49</v>
      </c>
      <c r="D23" s="22">
        <v>1</v>
      </c>
      <c r="E23" s="22" t="s">
        <v>26</v>
      </c>
      <c r="F23" s="42">
        <v>9800</v>
      </c>
      <c r="G23" s="38">
        <f t="shared" si="1"/>
        <v>9800</v>
      </c>
    </row>
    <row r="24" ht="24" spans="1:7">
      <c r="A24" s="19">
        <v>7</v>
      </c>
      <c r="B24" s="18" t="s">
        <v>50</v>
      </c>
      <c r="C24" s="18" t="s">
        <v>51</v>
      </c>
      <c r="D24" s="22">
        <v>1</v>
      </c>
      <c r="E24" s="22" t="s">
        <v>52</v>
      </c>
      <c r="F24" s="42">
        <v>3500</v>
      </c>
      <c r="G24" s="38">
        <f t="shared" si="1"/>
        <v>3500</v>
      </c>
    </row>
    <row r="25" s="4" customFormat="1" ht="84" spans="1:7">
      <c r="A25" s="19">
        <v>8</v>
      </c>
      <c r="B25" s="43" t="s">
        <v>53</v>
      </c>
      <c r="C25" s="40" t="s">
        <v>54</v>
      </c>
      <c r="D25" s="27">
        <v>4</v>
      </c>
      <c r="E25" s="27" t="s">
        <v>11</v>
      </c>
      <c r="F25" s="39">
        <v>3550</v>
      </c>
      <c r="G25" s="44">
        <f>F25*D25</f>
        <v>14200</v>
      </c>
    </row>
    <row r="26" spans="1:7">
      <c r="A26" s="19">
        <v>9</v>
      </c>
      <c r="B26" s="40" t="s">
        <v>55</v>
      </c>
      <c r="C26" s="45" t="s">
        <v>56</v>
      </c>
      <c r="D26" s="27">
        <v>200</v>
      </c>
      <c r="E26" s="22" t="s">
        <v>57</v>
      </c>
      <c r="F26" s="39">
        <v>5</v>
      </c>
      <c r="G26" s="38">
        <f t="shared" ref="G26:G33" si="2">D26*F26</f>
        <v>1000</v>
      </c>
    </row>
    <row r="27" spans="1:7">
      <c r="A27" s="19">
        <v>10</v>
      </c>
      <c r="B27" s="40" t="s">
        <v>58</v>
      </c>
      <c r="C27" s="45" t="s">
        <v>59</v>
      </c>
      <c r="D27" s="27">
        <v>200</v>
      </c>
      <c r="E27" s="22" t="s">
        <v>57</v>
      </c>
      <c r="F27" s="39">
        <v>5.5</v>
      </c>
      <c r="G27" s="38">
        <f t="shared" si="2"/>
        <v>1100</v>
      </c>
    </row>
    <row r="28" spans="1:7">
      <c r="A28" s="19">
        <v>11</v>
      </c>
      <c r="B28" s="40" t="s">
        <v>60</v>
      </c>
      <c r="C28" s="45" t="s">
        <v>61</v>
      </c>
      <c r="D28" s="27">
        <v>200</v>
      </c>
      <c r="E28" s="22" t="s">
        <v>57</v>
      </c>
      <c r="F28" s="39">
        <v>4.5</v>
      </c>
      <c r="G28" s="38">
        <f t="shared" si="2"/>
        <v>900</v>
      </c>
    </row>
    <row r="29" spans="1:7">
      <c r="A29" s="19">
        <v>12</v>
      </c>
      <c r="B29" s="40" t="s">
        <v>62</v>
      </c>
      <c r="C29" s="46" t="s">
        <v>63</v>
      </c>
      <c r="D29" s="27">
        <v>200</v>
      </c>
      <c r="E29" s="22" t="s">
        <v>57</v>
      </c>
      <c r="F29" s="39">
        <v>3</v>
      </c>
      <c r="G29" s="38">
        <f t="shared" si="2"/>
        <v>600</v>
      </c>
    </row>
    <row r="30" spans="1:7">
      <c r="A30" s="19">
        <v>13</v>
      </c>
      <c r="B30" s="40" t="s">
        <v>64</v>
      </c>
      <c r="C30" s="40" t="s">
        <v>65</v>
      </c>
      <c r="D30" s="27">
        <v>30</v>
      </c>
      <c r="E30" s="22" t="s">
        <v>57</v>
      </c>
      <c r="F30" s="39">
        <v>200</v>
      </c>
      <c r="G30" s="38">
        <f t="shared" si="2"/>
        <v>6000</v>
      </c>
    </row>
    <row r="31" spans="1:7">
      <c r="A31" s="19">
        <v>14</v>
      </c>
      <c r="B31" s="43" t="s">
        <v>66</v>
      </c>
      <c r="C31" s="47" t="s">
        <v>67</v>
      </c>
      <c r="D31" s="27">
        <v>200</v>
      </c>
      <c r="E31" s="27" t="s">
        <v>57</v>
      </c>
      <c r="F31" s="37">
        <v>45</v>
      </c>
      <c r="G31" s="38">
        <f t="shared" si="2"/>
        <v>9000</v>
      </c>
    </row>
    <row r="32" spans="1:7">
      <c r="A32" s="19">
        <v>15</v>
      </c>
      <c r="B32" s="43" t="s">
        <v>31</v>
      </c>
      <c r="C32" s="47" t="s">
        <v>68</v>
      </c>
      <c r="D32" s="27">
        <v>1</v>
      </c>
      <c r="E32" s="22" t="s">
        <v>33</v>
      </c>
      <c r="F32" s="39">
        <v>10000</v>
      </c>
      <c r="G32" s="38">
        <f t="shared" si="2"/>
        <v>10000</v>
      </c>
    </row>
    <row r="33" spans="1:7">
      <c r="A33" s="19">
        <v>16</v>
      </c>
      <c r="B33" s="25" t="s">
        <v>34</v>
      </c>
      <c r="C33" s="25" t="s">
        <v>69</v>
      </c>
      <c r="D33" s="26">
        <v>1</v>
      </c>
      <c r="E33" s="27" t="s">
        <v>33</v>
      </c>
      <c r="F33" s="28">
        <v>5000</v>
      </c>
      <c r="G33" s="28">
        <f t="shared" si="2"/>
        <v>5000</v>
      </c>
    </row>
    <row r="34" spans="1:7">
      <c r="A34" s="36"/>
      <c r="B34" s="48" t="s">
        <v>36</v>
      </c>
      <c r="C34" s="48"/>
      <c r="D34" s="36"/>
      <c r="E34" s="36"/>
      <c r="F34" s="49"/>
      <c r="G34" s="50">
        <f>SUM(G18:G33)</f>
        <v>178100</v>
      </c>
    </row>
    <row r="35" spans="1:7">
      <c r="A35" s="51" t="s">
        <v>70</v>
      </c>
      <c r="B35" s="52"/>
      <c r="C35" s="52"/>
      <c r="D35" s="51"/>
      <c r="E35" s="51"/>
      <c r="F35" s="53"/>
      <c r="G35" s="53"/>
    </row>
    <row r="36" ht="36" spans="1:7">
      <c r="A36" s="19">
        <v>1</v>
      </c>
      <c r="B36" s="24" t="s">
        <v>71</v>
      </c>
      <c r="C36" s="34" t="s">
        <v>72</v>
      </c>
      <c r="D36" s="19">
        <v>4</v>
      </c>
      <c r="E36" s="19" t="s">
        <v>11</v>
      </c>
      <c r="F36" s="20">
        <v>5000</v>
      </c>
      <c r="G36" s="20">
        <f t="shared" ref="G36:G41" si="3">D36*F36</f>
        <v>20000</v>
      </c>
    </row>
    <row r="37" ht="23.25" customHeight="1" spans="1:7">
      <c r="A37" s="19">
        <v>2</v>
      </c>
      <c r="B37" s="24" t="s">
        <v>73</v>
      </c>
      <c r="C37" s="24" t="s">
        <v>74</v>
      </c>
      <c r="D37" s="19">
        <v>4</v>
      </c>
      <c r="E37" s="19" t="s">
        <v>11</v>
      </c>
      <c r="F37" s="20">
        <v>37000</v>
      </c>
      <c r="G37" s="20">
        <f t="shared" si="3"/>
        <v>148000</v>
      </c>
    </row>
    <row r="38" ht="24" spans="1:7">
      <c r="A38" s="19">
        <v>3</v>
      </c>
      <c r="B38" s="24" t="s">
        <v>75</v>
      </c>
      <c r="C38" s="24" t="s">
        <v>76</v>
      </c>
      <c r="D38" s="19">
        <v>4</v>
      </c>
      <c r="E38" s="19" t="s">
        <v>11</v>
      </c>
      <c r="F38" s="20">
        <v>7000</v>
      </c>
      <c r="G38" s="20">
        <f t="shared" si="3"/>
        <v>28000</v>
      </c>
    </row>
    <row r="39" spans="1:7">
      <c r="A39" s="19">
        <v>4</v>
      </c>
      <c r="B39" s="24" t="s">
        <v>77</v>
      </c>
      <c r="C39" s="54" t="s">
        <v>78</v>
      </c>
      <c r="D39" s="55">
        <v>4</v>
      </c>
      <c r="E39" s="55" t="s">
        <v>33</v>
      </c>
      <c r="F39" s="56">
        <v>2000</v>
      </c>
      <c r="G39" s="20">
        <f t="shared" si="3"/>
        <v>8000</v>
      </c>
    </row>
    <row r="40" spans="1:7">
      <c r="A40" s="19">
        <v>5</v>
      </c>
      <c r="B40" s="24" t="s">
        <v>31</v>
      </c>
      <c r="C40" s="54" t="s">
        <v>79</v>
      </c>
      <c r="D40" s="55">
        <v>4</v>
      </c>
      <c r="E40" s="55" t="s">
        <v>33</v>
      </c>
      <c r="F40" s="56">
        <v>5000</v>
      </c>
      <c r="G40" s="20">
        <f t="shared" si="3"/>
        <v>20000</v>
      </c>
    </row>
    <row r="41" spans="1:7">
      <c r="A41" s="19">
        <v>6</v>
      </c>
      <c r="B41" s="25" t="s">
        <v>34</v>
      </c>
      <c r="C41" s="25" t="s">
        <v>80</v>
      </c>
      <c r="D41" s="26">
        <v>4</v>
      </c>
      <c r="E41" s="27" t="s">
        <v>33</v>
      </c>
      <c r="F41" s="28">
        <v>10000</v>
      </c>
      <c r="G41" s="28">
        <f t="shared" si="3"/>
        <v>40000</v>
      </c>
    </row>
    <row r="42" spans="1:7">
      <c r="A42" s="17" t="s">
        <v>36</v>
      </c>
      <c r="B42" s="57"/>
      <c r="C42" s="57"/>
      <c r="D42" s="22"/>
      <c r="E42" s="22"/>
      <c r="F42" s="23"/>
      <c r="G42" s="58">
        <f>SUM(G36:G41)</f>
        <v>264000</v>
      </c>
    </row>
    <row r="43" ht="24" customHeight="1" spans="1:7">
      <c r="A43" s="51" t="s">
        <v>81</v>
      </c>
      <c r="B43" s="52"/>
      <c r="C43" s="52"/>
      <c r="D43" s="51"/>
      <c r="E43" s="51"/>
      <c r="F43" s="53"/>
      <c r="G43" s="53"/>
    </row>
    <row r="44" ht="96" spans="1:7">
      <c r="A44" s="19">
        <v>1</v>
      </c>
      <c r="B44" s="18" t="s">
        <v>82</v>
      </c>
      <c r="C44" s="40" t="s">
        <v>83</v>
      </c>
      <c r="D44" s="22">
        <v>1</v>
      </c>
      <c r="E44" s="36" t="s">
        <v>11</v>
      </c>
      <c r="F44" s="37">
        <v>5000</v>
      </c>
      <c r="G44" s="38">
        <f t="shared" ref="G44:G62" si="4">D44*F44</f>
        <v>5000</v>
      </c>
    </row>
    <row r="45" ht="84" spans="1:7">
      <c r="A45" s="19">
        <v>2</v>
      </c>
      <c r="B45" s="18" t="s">
        <v>84</v>
      </c>
      <c r="C45" s="40" t="s">
        <v>85</v>
      </c>
      <c r="D45" s="22">
        <v>4</v>
      </c>
      <c r="E45" s="22" t="s">
        <v>26</v>
      </c>
      <c r="F45" s="59">
        <v>13500</v>
      </c>
      <c r="G45" s="38">
        <f t="shared" si="4"/>
        <v>54000</v>
      </c>
    </row>
    <row r="46" ht="36" spans="1:7">
      <c r="A46" s="19">
        <v>3</v>
      </c>
      <c r="B46" s="18" t="s">
        <v>42</v>
      </c>
      <c r="C46" s="40" t="s">
        <v>86</v>
      </c>
      <c r="D46" s="22">
        <v>4</v>
      </c>
      <c r="E46" s="22" t="s">
        <v>26</v>
      </c>
      <c r="F46" s="39">
        <v>1500</v>
      </c>
      <c r="G46" s="38">
        <f t="shared" si="4"/>
        <v>6000</v>
      </c>
    </row>
    <row r="47" spans="1:7">
      <c r="A47" s="19">
        <v>4</v>
      </c>
      <c r="B47" s="18" t="s">
        <v>44</v>
      </c>
      <c r="C47" s="40" t="s">
        <v>45</v>
      </c>
      <c r="D47" s="22">
        <v>4</v>
      </c>
      <c r="E47" s="22" t="s">
        <v>26</v>
      </c>
      <c r="F47" s="39">
        <v>3200</v>
      </c>
      <c r="G47" s="38">
        <f t="shared" si="4"/>
        <v>12800</v>
      </c>
    </row>
    <row r="48" ht="60" spans="1:7">
      <c r="A48" s="19">
        <v>5</v>
      </c>
      <c r="B48" s="18" t="s">
        <v>46</v>
      </c>
      <c r="C48" s="40" t="s">
        <v>87</v>
      </c>
      <c r="D48" s="22">
        <v>4</v>
      </c>
      <c r="E48" s="22" t="s">
        <v>26</v>
      </c>
      <c r="F48" s="39">
        <v>9800</v>
      </c>
      <c r="G48" s="38">
        <f t="shared" si="4"/>
        <v>39200</v>
      </c>
    </row>
    <row r="49" ht="144" spans="1:7">
      <c r="A49" s="19">
        <v>6</v>
      </c>
      <c r="B49" s="18" t="s">
        <v>88</v>
      </c>
      <c r="C49" s="41" t="s">
        <v>49</v>
      </c>
      <c r="D49" s="22">
        <v>1</v>
      </c>
      <c r="E49" s="22" t="s">
        <v>26</v>
      </c>
      <c r="F49" s="42">
        <v>9800</v>
      </c>
      <c r="G49" s="38">
        <f t="shared" si="4"/>
        <v>9800</v>
      </c>
    </row>
    <row r="50" ht="24" spans="1:7">
      <c r="A50" s="19">
        <v>7</v>
      </c>
      <c r="B50" s="18" t="s">
        <v>50</v>
      </c>
      <c r="C50" s="18" t="s">
        <v>51</v>
      </c>
      <c r="D50" s="22">
        <v>1</v>
      </c>
      <c r="E50" s="22" t="s">
        <v>52</v>
      </c>
      <c r="F50" s="42">
        <v>3500</v>
      </c>
      <c r="G50" s="38">
        <f t="shared" si="4"/>
        <v>3500</v>
      </c>
    </row>
    <row r="51" spans="1:7">
      <c r="A51" s="19">
        <v>8</v>
      </c>
      <c r="B51" s="40" t="s">
        <v>55</v>
      </c>
      <c r="C51" s="45" t="s">
        <v>56</v>
      </c>
      <c r="D51" s="27">
        <v>200</v>
      </c>
      <c r="E51" s="22" t="s">
        <v>57</v>
      </c>
      <c r="F51" s="39">
        <v>5</v>
      </c>
      <c r="G51" s="38">
        <f t="shared" si="4"/>
        <v>1000</v>
      </c>
    </row>
    <row r="52" spans="1:7">
      <c r="A52" s="19">
        <v>9</v>
      </c>
      <c r="B52" s="40" t="s">
        <v>58</v>
      </c>
      <c r="C52" s="45" t="s">
        <v>59</v>
      </c>
      <c r="D52" s="27">
        <v>200</v>
      </c>
      <c r="E52" s="22" t="s">
        <v>57</v>
      </c>
      <c r="F52" s="39">
        <v>5.5</v>
      </c>
      <c r="G52" s="38">
        <f t="shared" si="4"/>
        <v>1100</v>
      </c>
    </row>
    <row r="53" spans="1:7">
      <c r="A53" s="19">
        <v>10</v>
      </c>
      <c r="B53" s="40" t="s">
        <v>60</v>
      </c>
      <c r="C53" s="45" t="s">
        <v>61</v>
      </c>
      <c r="D53" s="27">
        <v>200</v>
      </c>
      <c r="E53" s="22" t="s">
        <v>57</v>
      </c>
      <c r="F53" s="39">
        <v>4.5</v>
      </c>
      <c r="G53" s="38">
        <f t="shared" si="4"/>
        <v>900</v>
      </c>
    </row>
    <row r="54" spans="1:7">
      <c r="A54" s="19">
        <v>11</v>
      </c>
      <c r="B54" s="40" t="s">
        <v>62</v>
      </c>
      <c r="C54" s="46" t="s">
        <v>63</v>
      </c>
      <c r="D54" s="27">
        <v>200</v>
      </c>
      <c r="E54" s="22" t="s">
        <v>57</v>
      </c>
      <c r="F54" s="39">
        <v>3</v>
      </c>
      <c r="G54" s="38">
        <f t="shared" si="4"/>
        <v>600</v>
      </c>
    </row>
    <row r="55" spans="1:7">
      <c r="A55" s="19">
        <v>12</v>
      </c>
      <c r="B55" s="43" t="s">
        <v>89</v>
      </c>
      <c r="C55" s="47" t="s">
        <v>90</v>
      </c>
      <c r="D55" s="27">
        <v>2</v>
      </c>
      <c r="E55" s="22" t="s">
        <v>11</v>
      </c>
      <c r="F55" s="39">
        <v>9500</v>
      </c>
      <c r="G55" s="60">
        <f t="shared" si="4"/>
        <v>19000</v>
      </c>
    </row>
    <row r="56" spans="1:7">
      <c r="A56" s="19">
        <v>13</v>
      </c>
      <c r="B56" s="43" t="s">
        <v>91</v>
      </c>
      <c r="C56" s="47" t="s">
        <v>92</v>
      </c>
      <c r="D56" s="27">
        <v>2</v>
      </c>
      <c r="E56" s="22" t="s">
        <v>11</v>
      </c>
      <c r="F56" s="39">
        <v>800</v>
      </c>
      <c r="G56" s="60">
        <f t="shared" si="4"/>
        <v>1600</v>
      </c>
    </row>
    <row r="57" spans="1:7">
      <c r="A57" s="19">
        <v>14</v>
      </c>
      <c r="B57" s="43" t="s">
        <v>93</v>
      </c>
      <c r="C57" s="47" t="s">
        <v>94</v>
      </c>
      <c r="D57" s="27">
        <v>2</v>
      </c>
      <c r="E57" s="22" t="s">
        <v>52</v>
      </c>
      <c r="F57" s="39">
        <v>4500</v>
      </c>
      <c r="G57" s="60">
        <f t="shared" si="4"/>
        <v>9000</v>
      </c>
    </row>
    <row r="58" ht="24" spans="1:7">
      <c r="A58" s="19">
        <v>15</v>
      </c>
      <c r="B58" s="18" t="s">
        <v>95</v>
      </c>
      <c r="C58" s="18" t="s">
        <v>96</v>
      </c>
      <c r="D58" s="22">
        <v>12</v>
      </c>
      <c r="E58" s="22" t="s">
        <v>97</v>
      </c>
      <c r="F58" s="61">
        <v>650</v>
      </c>
      <c r="G58" s="59">
        <f t="shared" si="4"/>
        <v>7800</v>
      </c>
    </row>
    <row r="59" spans="1:7">
      <c r="A59" s="19">
        <v>16</v>
      </c>
      <c r="B59" s="18" t="s">
        <v>98</v>
      </c>
      <c r="C59" s="62" t="s">
        <v>99</v>
      </c>
      <c r="D59" s="22">
        <v>6</v>
      </c>
      <c r="E59" s="22" t="s">
        <v>11</v>
      </c>
      <c r="F59" s="61">
        <v>9500</v>
      </c>
      <c r="G59" s="59">
        <f t="shared" si="4"/>
        <v>57000</v>
      </c>
    </row>
    <row r="60" spans="1:7">
      <c r="A60" s="19">
        <v>17</v>
      </c>
      <c r="B60" s="18" t="s">
        <v>100</v>
      </c>
      <c r="C60" s="62" t="s">
        <v>101</v>
      </c>
      <c r="D60" s="22">
        <v>2</v>
      </c>
      <c r="E60" s="22" t="s">
        <v>11</v>
      </c>
      <c r="F60" s="61">
        <v>28000</v>
      </c>
      <c r="G60" s="59">
        <f t="shared" si="4"/>
        <v>56000</v>
      </c>
    </row>
    <row r="61" ht="24" spans="1:7">
      <c r="A61" s="19">
        <v>18</v>
      </c>
      <c r="B61" s="43" t="s">
        <v>31</v>
      </c>
      <c r="C61" s="43" t="s">
        <v>102</v>
      </c>
      <c r="D61" s="27">
        <v>1</v>
      </c>
      <c r="E61" s="22" t="s">
        <v>33</v>
      </c>
      <c r="F61" s="39">
        <v>10000</v>
      </c>
      <c r="G61" s="38">
        <f t="shared" si="4"/>
        <v>10000</v>
      </c>
    </row>
    <row r="62" spans="1:7">
      <c r="A62" s="19">
        <v>19</v>
      </c>
      <c r="B62" s="25" t="s">
        <v>34</v>
      </c>
      <c r="C62" s="25" t="s">
        <v>103</v>
      </c>
      <c r="D62" s="26">
        <v>1</v>
      </c>
      <c r="E62" s="27" t="s">
        <v>33</v>
      </c>
      <c r="F62" s="28">
        <v>10000</v>
      </c>
      <c r="G62" s="28">
        <f t="shared" si="4"/>
        <v>10000</v>
      </c>
    </row>
    <row r="63" spans="1:7">
      <c r="A63" s="36"/>
      <c r="B63" s="48" t="s">
        <v>36</v>
      </c>
      <c r="C63" s="48"/>
      <c r="D63" s="36"/>
      <c r="E63" s="36"/>
      <c r="F63" s="49"/>
      <c r="G63" s="50">
        <f>SUM(G44:G62)</f>
        <v>304300</v>
      </c>
    </row>
    <row r="64" s="5" customFormat="1" ht="27" customHeight="1" spans="1:7">
      <c r="A64" s="63" t="s">
        <v>104</v>
      </c>
      <c r="B64" s="63"/>
      <c r="C64" s="63"/>
      <c r="D64" s="63"/>
      <c r="E64" s="63"/>
      <c r="F64" s="63"/>
      <c r="G64" s="63"/>
    </row>
    <row r="65" s="5" customFormat="1" ht="36" spans="1:7">
      <c r="A65" s="64">
        <v>1</v>
      </c>
      <c r="B65" s="65" t="s">
        <v>105</v>
      </c>
      <c r="C65" s="65" t="s">
        <v>106</v>
      </c>
      <c r="D65" s="64">
        <v>2</v>
      </c>
      <c r="E65" s="64" t="s">
        <v>11</v>
      </c>
      <c r="F65" s="66">
        <v>2000</v>
      </c>
      <c r="G65" s="66">
        <f t="shared" ref="G65:G74" si="5">D65*F65</f>
        <v>4000</v>
      </c>
    </row>
    <row r="66" s="5" customFormat="1" ht="252" spans="1:7">
      <c r="A66" s="64">
        <v>2</v>
      </c>
      <c r="B66" s="65" t="s">
        <v>107</v>
      </c>
      <c r="C66" s="67" t="s">
        <v>108</v>
      </c>
      <c r="D66" s="64">
        <v>2</v>
      </c>
      <c r="E66" s="64" t="s">
        <v>11</v>
      </c>
      <c r="F66" s="66">
        <v>78000</v>
      </c>
      <c r="G66" s="66">
        <f t="shared" si="5"/>
        <v>156000</v>
      </c>
    </row>
    <row r="67" s="5" customFormat="1" ht="24" spans="1:7">
      <c r="A67" s="64">
        <v>3</v>
      </c>
      <c r="B67" s="65" t="s">
        <v>109</v>
      </c>
      <c r="C67" s="65" t="s">
        <v>110</v>
      </c>
      <c r="D67" s="64">
        <v>2</v>
      </c>
      <c r="E67" s="64" t="s">
        <v>11</v>
      </c>
      <c r="F67" s="66">
        <v>8000</v>
      </c>
      <c r="G67" s="66">
        <f t="shared" si="5"/>
        <v>16000</v>
      </c>
    </row>
    <row r="68" s="5" customFormat="1" ht="24" spans="1:7">
      <c r="A68" s="64">
        <v>4</v>
      </c>
      <c r="B68" s="65" t="s">
        <v>111</v>
      </c>
      <c r="C68" s="65" t="s">
        <v>19</v>
      </c>
      <c r="D68" s="64">
        <v>2</v>
      </c>
      <c r="E68" s="64" t="s">
        <v>11</v>
      </c>
      <c r="F68" s="66">
        <v>2500</v>
      </c>
      <c r="G68" s="66">
        <f t="shared" si="5"/>
        <v>5000</v>
      </c>
    </row>
    <row r="69" s="5" customFormat="1" ht="13.5" spans="1:7">
      <c r="A69" s="64">
        <v>5</v>
      </c>
      <c r="B69" s="65" t="s">
        <v>112</v>
      </c>
      <c r="C69" s="65" t="s">
        <v>19</v>
      </c>
      <c r="D69" s="64">
        <v>2</v>
      </c>
      <c r="E69" s="64" t="s">
        <v>11</v>
      </c>
      <c r="F69" s="66">
        <v>13000</v>
      </c>
      <c r="G69" s="66">
        <f t="shared" si="5"/>
        <v>26000</v>
      </c>
    </row>
    <row r="70" s="5" customFormat="1" ht="13.5" spans="1:7">
      <c r="A70" s="64">
        <v>6</v>
      </c>
      <c r="B70" s="65" t="s">
        <v>113</v>
      </c>
      <c r="C70" s="65" t="s">
        <v>114</v>
      </c>
      <c r="D70" s="64">
        <v>2</v>
      </c>
      <c r="E70" s="64" t="s">
        <v>115</v>
      </c>
      <c r="F70" s="66">
        <v>32000</v>
      </c>
      <c r="G70" s="66">
        <f t="shared" si="5"/>
        <v>64000</v>
      </c>
    </row>
    <row r="71" s="5" customFormat="1" ht="13.5" spans="1:7">
      <c r="A71" s="64">
        <v>7</v>
      </c>
      <c r="B71" s="65" t="s">
        <v>116</v>
      </c>
      <c r="C71" s="65" t="s">
        <v>19</v>
      </c>
      <c r="D71" s="64">
        <v>2</v>
      </c>
      <c r="E71" s="64" t="s">
        <v>52</v>
      </c>
      <c r="F71" s="66">
        <v>1500</v>
      </c>
      <c r="G71" s="66">
        <f t="shared" si="5"/>
        <v>3000</v>
      </c>
    </row>
    <row r="72" s="5" customFormat="1" ht="13.5" spans="1:7">
      <c r="A72" s="64">
        <v>8</v>
      </c>
      <c r="B72" s="65" t="s">
        <v>117</v>
      </c>
      <c r="C72" s="68" t="s">
        <v>118</v>
      </c>
      <c r="D72" s="64">
        <v>2</v>
      </c>
      <c r="E72" s="64" t="s">
        <v>52</v>
      </c>
      <c r="F72" s="66">
        <v>8500</v>
      </c>
      <c r="G72" s="66">
        <f t="shared" si="5"/>
        <v>17000</v>
      </c>
    </row>
    <row r="73" s="5" customFormat="1" ht="13.5" spans="1:7">
      <c r="A73" s="64">
        <v>9</v>
      </c>
      <c r="B73" s="65" t="s">
        <v>31</v>
      </c>
      <c r="C73" s="69" t="s">
        <v>119</v>
      </c>
      <c r="D73" s="64">
        <v>2</v>
      </c>
      <c r="E73" s="64" t="s">
        <v>33</v>
      </c>
      <c r="F73" s="66">
        <v>8570</v>
      </c>
      <c r="G73" s="66">
        <f t="shared" si="5"/>
        <v>17140</v>
      </c>
    </row>
    <row r="74" s="5" customFormat="1" ht="13.5" spans="1:7">
      <c r="A74" s="64">
        <v>10</v>
      </c>
      <c r="B74" s="69" t="s">
        <v>34</v>
      </c>
      <c r="C74" s="69" t="s">
        <v>120</v>
      </c>
      <c r="D74" s="70">
        <v>2</v>
      </c>
      <c r="E74" s="70" t="s">
        <v>33</v>
      </c>
      <c r="F74" s="71">
        <v>10000</v>
      </c>
      <c r="G74" s="66">
        <f t="shared" si="5"/>
        <v>20000</v>
      </c>
    </row>
    <row r="75" s="5" customFormat="1" ht="13.5" spans="1:7">
      <c r="A75" s="64"/>
      <c r="B75" s="65" t="s">
        <v>36</v>
      </c>
      <c r="C75" s="65"/>
      <c r="D75" s="64"/>
      <c r="E75" s="64"/>
      <c r="F75" s="72"/>
      <c r="G75" s="73">
        <f>SUM(G65:G74)</f>
        <v>328140</v>
      </c>
    </row>
    <row r="76" s="5" customFormat="1" ht="23" customHeight="1" spans="1:7">
      <c r="A76" s="63" t="s">
        <v>121</v>
      </c>
      <c r="B76" s="63"/>
      <c r="C76" s="63"/>
      <c r="D76" s="63"/>
      <c r="E76" s="63"/>
      <c r="F76" s="63"/>
      <c r="G76" s="63"/>
    </row>
    <row r="77" s="5" customFormat="1" ht="84" spans="1:7">
      <c r="A77" s="64">
        <v>1</v>
      </c>
      <c r="B77" s="65" t="s">
        <v>122</v>
      </c>
      <c r="C77" s="74" t="s">
        <v>123</v>
      </c>
      <c r="D77" s="64">
        <v>2</v>
      </c>
      <c r="E77" s="64" t="s">
        <v>11</v>
      </c>
      <c r="F77" s="66">
        <v>5000</v>
      </c>
      <c r="G77" s="66">
        <f t="shared" ref="G77:G85" si="6">D77*F77</f>
        <v>10000</v>
      </c>
    </row>
    <row r="78" s="5" customFormat="1" ht="36" spans="1:7">
      <c r="A78" s="64">
        <v>2</v>
      </c>
      <c r="B78" s="65" t="s">
        <v>124</v>
      </c>
      <c r="C78" s="65" t="s">
        <v>125</v>
      </c>
      <c r="D78" s="64">
        <v>2</v>
      </c>
      <c r="E78" s="64" t="s">
        <v>11</v>
      </c>
      <c r="F78" s="66">
        <v>18500</v>
      </c>
      <c r="G78" s="66">
        <f t="shared" si="6"/>
        <v>37000</v>
      </c>
    </row>
    <row r="79" s="5" customFormat="1" ht="13.5" spans="1:7">
      <c r="A79" s="64">
        <v>3</v>
      </c>
      <c r="B79" s="65" t="s">
        <v>126</v>
      </c>
      <c r="C79" s="65" t="s">
        <v>127</v>
      </c>
      <c r="D79" s="64">
        <v>2</v>
      </c>
      <c r="E79" s="64" t="s">
        <v>52</v>
      </c>
      <c r="F79" s="66">
        <v>3500</v>
      </c>
      <c r="G79" s="66">
        <f t="shared" si="6"/>
        <v>7000</v>
      </c>
    </row>
    <row r="80" s="5" customFormat="1" ht="24" spans="1:7">
      <c r="A80" s="64">
        <v>4</v>
      </c>
      <c r="B80" s="65" t="s">
        <v>128</v>
      </c>
      <c r="C80" s="65" t="s">
        <v>129</v>
      </c>
      <c r="D80" s="64">
        <v>1</v>
      </c>
      <c r="E80" s="64" t="s">
        <v>11</v>
      </c>
      <c r="F80" s="66">
        <v>15000</v>
      </c>
      <c r="G80" s="66">
        <f t="shared" si="6"/>
        <v>15000</v>
      </c>
    </row>
    <row r="81" s="5" customFormat="1" ht="36" spans="1:7">
      <c r="A81" s="64">
        <v>5</v>
      </c>
      <c r="B81" s="65" t="s">
        <v>130</v>
      </c>
      <c r="C81" s="74" t="s">
        <v>131</v>
      </c>
      <c r="D81" s="64">
        <v>2</v>
      </c>
      <c r="E81" s="64" t="s">
        <v>52</v>
      </c>
      <c r="F81" s="66">
        <v>5500</v>
      </c>
      <c r="G81" s="66">
        <f t="shared" si="6"/>
        <v>11000</v>
      </c>
    </row>
    <row r="82" s="5" customFormat="1" ht="96" spans="1:7">
      <c r="A82" s="64">
        <v>6</v>
      </c>
      <c r="B82" s="65" t="s">
        <v>132</v>
      </c>
      <c r="C82" s="74" t="s">
        <v>133</v>
      </c>
      <c r="D82" s="64">
        <v>2</v>
      </c>
      <c r="E82" s="64" t="s">
        <v>11</v>
      </c>
      <c r="F82" s="66">
        <v>6500</v>
      </c>
      <c r="G82" s="66">
        <f t="shared" si="6"/>
        <v>13000</v>
      </c>
    </row>
    <row r="83" s="5" customFormat="1" ht="13.5" spans="1:7">
      <c r="A83" s="64">
        <v>7</v>
      </c>
      <c r="B83" s="65" t="s">
        <v>134</v>
      </c>
      <c r="C83" s="65" t="s">
        <v>135</v>
      </c>
      <c r="D83" s="64">
        <v>2</v>
      </c>
      <c r="E83" s="64" t="s">
        <v>52</v>
      </c>
      <c r="F83" s="72">
        <v>800</v>
      </c>
      <c r="G83" s="66">
        <f t="shared" si="6"/>
        <v>1600</v>
      </c>
    </row>
    <row r="84" s="5" customFormat="1" ht="13.5" spans="1:7">
      <c r="A84" s="64">
        <v>8</v>
      </c>
      <c r="B84" s="65" t="s">
        <v>31</v>
      </c>
      <c r="C84" s="65" t="s">
        <v>136</v>
      </c>
      <c r="D84" s="64">
        <v>2</v>
      </c>
      <c r="E84" s="64" t="s">
        <v>33</v>
      </c>
      <c r="F84" s="66">
        <v>5500</v>
      </c>
      <c r="G84" s="66">
        <f t="shared" si="6"/>
        <v>11000</v>
      </c>
    </row>
    <row r="85" s="5" customFormat="1" ht="13.5" spans="1:7">
      <c r="A85" s="64">
        <v>9</v>
      </c>
      <c r="B85" s="69" t="s">
        <v>34</v>
      </c>
      <c r="C85" s="69" t="s">
        <v>120</v>
      </c>
      <c r="D85" s="70">
        <v>2</v>
      </c>
      <c r="E85" s="70" t="s">
        <v>33</v>
      </c>
      <c r="F85" s="71">
        <v>5000</v>
      </c>
      <c r="G85" s="66">
        <f t="shared" si="6"/>
        <v>10000</v>
      </c>
    </row>
    <row r="86" s="5" customFormat="1" ht="13.5" spans="1:7">
      <c r="A86" s="75"/>
      <c r="B86" s="69" t="s">
        <v>36</v>
      </c>
      <c r="C86" s="69"/>
      <c r="D86" s="70"/>
      <c r="E86" s="70"/>
      <c r="F86" s="76"/>
      <c r="G86" s="77">
        <f>SUM(G77:G85)</f>
        <v>115600</v>
      </c>
    </row>
    <row r="87" s="6" customFormat="1" ht="13.5" spans="1:7">
      <c r="A87" s="78" t="s">
        <v>137</v>
      </c>
      <c r="B87" s="79"/>
      <c r="C87" s="79"/>
      <c r="D87" s="79"/>
      <c r="E87" s="79"/>
      <c r="F87" s="79"/>
      <c r="G87" s="80"/>
    </row>
    <row r="88" s="6" customFormat="1" ht="72" spans="1:7">
      <c r="A88" s="26">
        <v>1</v>
      </c>
      <c r="B88" s="26" t="s">
        <v>138</v>
      </c>
      <c r="C88" s="81" t="s">
        <v>139</v>
      </c>
      <c r="D88" s="26">
        <v>1</v>
      </c>
      <c r="E88" s="26" t="s">
        <v>11</v>
      </c>
      <c r="F88" s="37">
        <v>45000</v>
      </c>
      <c r="G88" s="37">
        <f t="shared" ref="G88:G99" si="7">D88*F88</f>
        <v>45000</v>
      </c>
    </row>
    <row r="89" s="6" customFormat="1" ht="48" spans="1:7">
      <c r="A89" s="26">
        <v>2</v>
      </c>
      <c r="B89" s="24" t="s">
        <v>140</v>
      </c>
      <c r="C89" s="24" t="s">
        <v>141</v>
      </c>
      <c r="D89" s="35">
        <v>1</v>
      </c>
      <c r="E89" s="36" t="s">
        <v>11</v>
      </c>
      <c r="F89" s="37">
        <v>5000</v>
      </c>
      <c r="G89" s="38">
        <f t="shared" si="7"/>
        <v>5000</v>
      </c>
    </row>
    <row r="90" s="6" customFormat="1" ht="24" spans="1:7">
      <c r="A90" s="26">
        <v>3</v>
      </c>
      <c r="B90" s="24" t="s">
        <v>142</v>
      </c>
      <c r="C90" s="24" t="s">
        <v>143</v>
      </c>
      <c r="D90" s="35">
        <v>168</v>
      </c>
      <c r="E90" s="36" t="s">
        <v>144</v>
      </c>
      <c r="F90" s="37">
        <v>3000</v>
      </c>
      <c r="G90" s="38">
        <f t="shared" si="7"/>
        <v>504000</v>
      </c>
    </row>
    <row r="91" s="6" customFormat="1" ht="13.5" spans="1:7">
      <c r="A91" s="26">
        <v>4</v>
      </c>
      <c r="B91" s="24" t="s">
        <v>145</v>
      </c>
      <c r="C91" s="24" t="s">
        <v>146</v>
      </c>
      <c r="D91" s="35">
        <v>120</v>
      </c>
      <c r="E91" s="36" t="s">
        <v>115</v>
      </c>
      <c r="F91" s="37">
        <v>650</v>
      </c>
      <c r="G91" s="38">
        <f t="shared" si="7"/>
        <v>78000</v>
      </c>
    </row>
    <row r="92" s="6" customFormat="1" ht="13.5" spans="1:7">
      <c r="A92" s="26">
        <v>5</v>
      </c>
      <c r="B92" s="24" t="s">
        <v>147</v>
      </c>
      <c r="C92" s="24" t="s">
        <v>148</v>
      </c>
      <c r="D92" s="35">
        <v>336</v>
      </c>
      <c r="E92" s="36" t="s">
        <v>11</v>
      </c>
      <c r="F92" s="37">
        <v>85</v>
      </c>
      <c r="G92" s="38">
        <f t="shared" si="7"/>
        <v>28560</v>
      </c>
    </row>
    <row r="93" s="6" customFormat="1" ht="13.5" spans="1:7">
      <c r="A93" s="26">
        <v>6</v>
      </c>
      <c r="B93" s="81" t="s">
        <v>149</v>
      </c>
      <c r="C93" s="81" t="s">
        <v>150</v>
      </c>
      <c r="D93" s="27">
        <v>1</v>
      </c>
      <c r="E93" s="26" t="s">
        <v>11</v>
      </c>
      <c r="F93" s="39">
        <v>25000</v>
      </c>
      <c r="G93" s="60">
        <f t="shared" si="7"/>
        <v>25000</v>
      </c>
    </row>
    <row r="94" s="6" customFormat="1" ht="13.5" spans="1:7">
      <c r="A94" s="26">
        <v>7</v>
      </c>
      <c r="B94" s="24" t="s">
        <v>151</v>
      </c>
      <c r="C94" s="24" t="s">
        <v>152</v>
      </c>
      <c r="D94" s="35">
        <v>1</v>
      </c>
      <c r="E94" s="36" t="s">
        <v>52</v>
      </c>
      <c r="F94" s="37">
        <v>5000</v>
      </c>
      <c r="G94" s="38">
        <f t="shared" si="7"/>
        <v>5000</v>
      </c>
    </row>
    <row r="95" s="6" customFormat="1" ht="13.5" spans="1:7">
      <c r="A95" s="26">
        <v>8</v>
      </c>
      <c r="B95" s="24" t="s">
        <v>153</v>
      </c>
      <c r="C95" s="24" t="s">
        <v>154</v>
      </c>
      <c r="D95" s="35">
        <v>1</v>
      </c>
      <c r="E95" s="36" t="s">
        <v>11</v>
      </c>
      <c r="F95" s="37">
        <v>3500</v>
      </c>
      <c r="G95" s="38">
        <f t="shared" si="7"/>
        <v>3500</v>
      </c>
    </row>
    <row r="96" s="6" customFormat="1" ht="13.5" spans="1:7">
      <c r="A96" s="26">
        <v>9</v>
      </c>
      <c r="B96" s="24" t="s">
        <v>155</v>
      </c>
      <c r="C96" s="24" t="s">
        <v>156</v>
      </c>
      <c r="D96" s="35">
        <v>1</v>
      </c>
      <c r="E96" s="36" t="s">
        <v>11</v>
      </c>
      <c r="F96" s="37">
        <v>2000</v>
      </c>
      <c r="G96" s="38">
        <f t="shared" si="7"/>
        <v>2000</v>
      </c>
    </row>
    <row r="97" s="6" customFormat="1" ht="13.5" spans="1:7">
      <c r="A97" s="26">
        <v>10</v>
      </c>
      <c r="B97" s="34" t="s">
        <v>157</v>
      </c>
      <c r="C97" s="34" t="s">
        <v>158</v>
      </c>
      <c r="D97" s="35">
        <v>1</v>
      </c>
      <c r="E97" s="82" t="s">
        <v>52</v>
      </c>
      <c r="F97" s="37">
        <v>1500</v>
      </c>
      <c r="G97" s="60">
        <f t="shared" si="7"/>
        <v>1500</v>
      </c>
    </row>
    <row r="98" s="6" customFormat="1" ht="13.5" spans="1:7">
      <c r="A98" s="26">
        <v>11</v>
      </c>
      <c r="B98" s="43" t="s">
        <v>31</v>
      </c>
      <c r="C98" s="47" t="s">
        <v>159</v>
      </c>
      <c r="D98" s="27">
        <v>1</v>
      </c>
      <c r="E98" s="22" t="s">
        <v>33</v>
      </c>
      <c r="F98" s="39">
        <v>15000</v>
      </c>
      <c r="G98" s="38">
        <f t="shared" si="7"/>
        <v>15000</v>
      </c>
    </row>
    <row r="99" s="6" customFormat="1" ht="13.5" spans="1:7">
      <c r="A99" s="26">
        <v>12</v>
      </c>
      <c r="B99" s="83" t="s">
        <v>160</v>
      </c>
      <c r="C99" s="83" t="s">
        <v>161</v>
      </c>
      <c r="D99" s="26">
        <v>1</v>
      </c>
      <c r="E99" s="27" t="s">
        <v>33</v>
      </c>
      <c r="F99" s="28">
        <v>10000</v>
      </c>
      <c r="G99" s="28">
        <f t="shared" si="7"/>
        <v>10000</v>
      </c>
    </row>
    <row r="100" s="6" customFormat="1" ht="13.5" spans="1:7">
      <c r="A100" s="36"/>
      <c r="B100" s="48" t="s">
        <v>36</v>
      </c>
      <c r="C100" s="48"/>
      <c r="D100" s="36"/>
      <c r="E100" s="36"/>
      <c r="F100" s="49"/>
      <c r="G100" s="50">
        <f>SUM(G88:G99)</f>
        <v>722560</v>
      </c>
    </row>
    <row r="101" spans="1:7">
      <c r="A101" s="84" t="s">
        <v>162</v>
      </c>
      <c r="B101" s="85"/>
      <c r="C101" s="85"/>
      <c r="D101" s="84"/>
      <c r="E101" s="84"/>
      <c r="F101" s="86"/>
      <c r="G101" s="86"/>
    </row>
    <row r="102" ht="96" spans="1:7">
      <c r="A102" s="36">
        <v>1</v>
      </c>
      <c r="B102" s="48" t="s">
        <v>163</v>
      </c>
      <c r="C102" s="48" t="s">
        <v>164</v>
      </c>
      <c r="D102" s="36">
        <v>1</v>
      </c>
      <c r="E102" s="36" t="s">
        <v>11</v>
      </c>
      <c r="F102" s="49">
        <v>40000</v>
      </c>
      <c r="G102" s="38">
        <f t="shared" ref="G102:G104" si="8">D102*F102</f>
        <v>40000</v>
      </c>
    </row>
    <row r="103" ht="48" spans="1:7">
      <c r="A103" s="36">
        <v>2</v>
      </c>
      <c r="B103" s="48" t="s">
        <v>165</v>
      </c>
      <c r="C103" s="48" t="s">
        <v>166</v>
      </c>
      <c r="D103" s="36">
        <v>1</v>
      </c>
      <c r="E103" s="36" t="s">
        <v>11</v>
      </c>
      <c r="F103" s="49">
        <v>2000</v>
      </c>
      <c r="G103" s="38">
        <f t="shared" si="8"/>
        <v>2000</v>
      </c>
    </row>
    <row r="104" ht="48" spans="1:7">
      <c r="A104" s="36">
        <v>3</v>
      </c>
      <c r="B104" s="48" t="s">
        <v>167</v>
      </c>
      <c r="C104" s="48" t="s">
        <v>168</v>
      </c>
      <c r="D104" s="36">
        <v>1</v>
      </c>
      <c r="E104" s="36" t="s">
        <v>11</v>
      </c>
      <c r="F104" s="49">
        <v>2000</v>
      </c>
      <c r="G104" s="38">
        <f t="shared" si="8"/>
        <v>2000</v>
      </c>
    </row>
    <row r="105" spans="1:7">
      <c r="A105" s="36"/>
      <c r="B105" s="48" t="s">
        <v>36</v>
      </c>
      <c r="C105" s="48"/>
      <c r="D105" s="36"/>
      <c r="E105" s="36"/>
      <c r="F105" s="49"/>
      <c r="G105" s="50">
        <f>SUM(G102:G104)</f>
        <v>44000</v>
      </c>
    </row>
    <row r="106" spans="1:7">
      <c r="A106" s="36"/>
      <c r="B106" s="48" t="s">
        <v>169</v>
      </c>
      <c r="C106" s="48"/>
      <c r="D106" s="36"/>
      <c r="E106" s="36"/>
      <c r="F106" s="49"/>
      <c r="G106" s="50">
        <f>G16+G34+G42+G63+G75+G86+G100+G105</f>
        <v>2355000</v>
      </c>
    </row>
  </sheetData>
  <sheetProtection formatCells="0" formatColumns="0" formatRows="0" insertRows="0" insertColumns="0" insertHyperlinks="0" deleteColumns="0" deleteRows="0" sort="0" autoFilter="0" pivotTables="0"/>
  <mergeCells count="10">
    <mergeCell ref="A1:G1"/>
    <mergeCell ref="A2:G2"/>
    <mergeCell ref="A17:G17"/>
    <mergeCell ref="A35:G35"/>
    <mergeCell ref="A43:G43"/>
    <mergeCell ref="A64:G64"/>
    <mergeCell ref="A76:G76"/>
    <mergeCell ref="A87:G87"/>
    <mergeCell ref="A101:G101"/>
    <mergeCell ref="H4:H16"/>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WWO_wpscloud_20241108191146-447e07b652</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2024-11-12T22:12:00Z</dcterms:created>
  <dcterms:modified xsi:type="dcterms:W3CDTF">2024-11-15T09:37:18Z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D2E850EF1BA3D38842623367643CE742_41</vt:lpwstr>
  </property>
  <property fmtid="{D5CDD505-2E9C-101B-9397-08002B2CF9AE}" pid="3" name="KSOProductBuildVer">
    <vt:lpwstr>2052-12.1.0.18912</vt:lpwstr>
  </property>
</Properties>
</file>