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<sst xmlns="http://schemas.openxmlformats.org/spreadsheetml/2006/main" count="75" uniqueCount="71">
  <si>
    <t>序号</t>
  </si>
  <si>
    <t>设备名称</t>
  </si>
  <si>
    <t>参数</t>
  </si>
  <si>
    <t>价格</t>
  </si>
  <si>
    <t>数量</t>
  </si>
  <si>
    <t>总价（元）</t>
  </si>
  <si>
    <t>彩条布</t>
  </si>
  <si>
    <t>1.材料:防汛专用彩条布;
★2.规格:≥100g/㎡;
3.力学性能
★3.1经向断裂强度(kN/m)≥18,
纬向断裂强度(kN/m)≥17
3.2断裂伸长率(%):15~40;
★3.3.CBR 顶破强力(kN≥1.6;
★3.4垂直渗透系数(cm/s)10-11;
3.5纵向撕破强力(kN)≥0.3;
3.6剥离强度(kN/m)≥1/6
4.包装和标志:
4.1成卷中间放置硬纸管，不能压扁;
4.2产品尺寸:宽度 ≥4m,长度≥50m,
4.3内用不低于40μmpe膜，外用黑色防老化编织布包装，机械打包4道，包装平整、牢
固、无破损、无沾污;
4.4每件包装内放置产品合格证;
4.5外包喷字:产品名称、规格、数量、重量、生产厂家、生产日期;
★★号项需提供第三方检测报告</t>
  </si>
  <si>
    <t>2.3元</t>
  </si>
  <si>
    <t>50000平</t>
  </si>
  <si>
    <t>镀锌钢管</t>
  </si>
  <si>
    <t>镀锌工艺：热镀锌
截面形状：圆形
材质：Q235B
六寸管/DN150，
★壁厚≥4.5mm，
定尺长度为≥6M，
★镀锌层≥300g/m²
★★号项需提供第三方检测报告</t>
  </si>
  <si>
    <t>480元</t>
  </si>
  <si>
    <t>500根</t>
  </si>
  <si>
    <t>编织袋</t>
  </si>
  <si>
    <t>★1.单袋质量:≥80g
★2.尺寸:(85X50)±1.0cm
★3.经纬密度:40X40~48X48根/10cm。
4.颜色:白色(原色)
5.材质优于或等于全新聚丙烯树脂;
6.色泽明亮、不混杂
7.同处跳丝长度小于2cm,同处经纬丝断缺之和小于3根
8.缝合紧密牢固，不出现脱针、断丝、卷折处未缝住:
★9.断裂强度(KN/m)经向≥18，纬向≥16
★10.经纬向断裂伸长率≥15%
11.缝向断裂强度(KN/m)≥7
★12.等效孔径095(mm)0.1~0.5
★13.顶破强力(KN)≥1.2
★14.摩擦系数≥0.30
★15.垂直渗透系数(cm/s)10-3~10-2
16.包装和标志:每500条防汛编织袋为一件，外用黑色编织布包装,机械打包 4道，包
装平整、牢固、无破损、无沾污，每件包装内放置产品合格证;每件包装外印制白色标志
“防汛专用编织袋”、规格、数量、重量、监制单位、生产厂家、生产日期
备注:★★号项需提供第三方检测报告</t>
  </si>
  <si>
    <t>1.3元</t>
  </si>
  <si>
    <t>80000条</t>
  </si>
  <si>
    <t>救生衣</t>
  </si>
  <si>
    <t>★1、浮力：≥95N
2、颜色：迷彩橙红色
★2、尺寸：≥长70cm，≥宽50cm
4、尺码：均码
5、设计亮点：
①军训迷彩款救生衣设计轻盈多用，此款救生衣可两面穿着，一面采用迷彩布料，一面采用橙红色尼龙布，可根据所需穿着。
②此款救生衣配有求救哨笛一只，两肩正反面反光带（非迷彩面）。
③此款救生衣采用聚乙烯泡沫塑料做填充物，在领口位置加入了一条长≥70cm直径≥3.5cm的浮力材料，增加了浮力的基础上还增加了穿着后的舒适感。
④此款救生衣在前胸位置加入总厚≥4cm的泡沫塑料，后背位置加入总厚≥3.5cm的泡沫塑料，做到有效防水，大幅增加救生衣浮力。
⑤此款救生衣在正反两边共加入四个储物口袋，每个口袋都加入了一块可拆卸的≥15x12x3cm泡沫塑料，可自由选择浮力大小，其中在后背的两块泡沫塑料上加有两个空口袋，可选择加入同等大小的泡沫塑料以继续增加浮力。
★★产品符合CCS认证</t>
  </si>
  <si>
    <t>100元</t>
  </si>
  <si>
    <t>1000件</t>
  </si>
  <si>
    <t>救生圈</t>
  </si>
  <si>
    <r>
      <t>1.颜色:橙色;
2.外表材质:聚苯乙烯(EPS);
3.内里材质:聚氨酯泡沫;
★4.重量:≥4.3KG;
承载≥120公斤
5.尺寸:外径≤710cm,内径≥44cm
★6.逆向反光片≥200cm</t>
    </r>
    <r>
      <rPr>
        <vertAlign val="superscript"/>
        <sz val="14"/>
        <color theme="1"/>
        <rFont val="宋体"/>
        <charset val="134"/>
        <scheme val="major"/>
      </rPr>
      <t>2</t>
    </r>
    <r>
      <rPr>
        <sz val="14"/>
        <color theme="1"/>
        <rFont val="宋体"/>
        <charset val="134"/>
        <scheme val="major"/>
      </rPr>
      <t xml:space="preserve">
7.★漂浮:挂着不小于≥14.5kg的铁块，浮于水中，应能保持浮起 ≥24h;
8.救生尼龙绳:四周有尼龙绳，配救援绳 ≥6MM/30米
8.抗拉强度:悬挂≥90KG 重物保持≥30分钟圈体无破碎、裂缝或永久变形;
备注:★★产品符合CCS认证</t>
    </r>
  </si>
  <si>
    <t>300元</t>
  </si>
  <si>
    <t>100个</t>
  </si>
  <si>
    <t>抛投式救生绳</t>
  </si>
  <si>
    <t>1.规格:Φ8mm
★2.长度:≥30 米/根，带一个浮环
3.要求:质量轻，可浮于水面，有反光的功能，;
4.材质高强丙纶丝。
★5.颜色为黄色，整体可漂浮，在水面漂浮 ≥48h不下沉。
备注:★★需厂家出具产品合格证</t>
  </si>
  <si>
    <t>90元</t>
  </si>
  <si>
    <t>100根</t>
  </si>
  <si>
    <t>分体雨衣</t>
  </si>
  <si>
    <t>★1.布料:须采用 240T斜纹春亚纺优质PVC材料，防水透气，无毒无味，轻便柔软，对人体
无伤害，面料柔软舒适;
★2.透水性:≥10kpa压力下，≥1h不漏水;
3.反光警示条:反光材料颜色醒目;
★4.缝纫要求:线路顺直，针码均匀、齐整、松紧适宜，断线后重针≥1.5cm,缝线起止回针≥1cm;
5.胶条黏附强度:≥500N/m;
6.合缝粘附强度:≥750N/m;
7.接缝断裂强度:断裂强力≥95N;
8.码数:XXL至XXXXXL各50套
备注:★★需厂家出具产品合格证</t>
  </si>
  <si>
    <t>200套</t>
  </si>
  <si>
    <t>铁丝</t>
  </si>
  <si>
    <t>符合 GB/T343-94、GB228-87、GB238-84标准、符合EN10223-3标准
1.材料:低碳钢加工的冷拉镀锌钢丝。
2.规格:8号
★3.丝的延伸率不能低于10%(经过拉伸加工的成品钢丝延伸率不能低于7%),
镀层附着性;镀层的粘附力应达到下述要求:当钢丝绕具有≥4倍钢丝直径的心轴6周时用手指摩擦钢丝，其不会剥落或开裂。
4.钢丝直径mm:≥4
5.公差 mm:≥0.06
6.最低镀锌层重量:≤260 g/m
★7.断面面积:≥12.56 mm²
8.重量:≤98kg
9.长度:≥10m
★10.抗力强度:≤882 N/mm
11.弯曲试验:≥4次/180°
包装:每卷铁线≥50kg，卷直径≥33cm，卷外观用带颜色的线螺旋式每隔≥30cm左右捆
扎、缠绕。卷长度≥4.05m。每卷带有产品合格标识。
备注:★★号项需提供第三方检测报告</t>
  </si>
  <si>
    <t>5200元</t>
  </si>
  <si>
    <t>15吨</t>
  </si>
  <si>
    <t>手电筒</t>
  </si>
  <si>
    <t>额定电压：≥3.7v
★额定功率：≥5W
额定容量：≥4.0Ah18650锂电池
点亮模式：≥2档强光工作光轻触开关
★强光≥10小时
★工作光≥20小时
充电时间：≤8h
电池寿命：≥1000次循环
重量：≤0.5kg
注:★★需厂家出具产品合格证</t>
  </si>
  <si>
    <t>130元</t>
  </si>
  <si>
    <t>300个</t>
  </si>
  <si>
    <t>手持扩音器</t>
  </si>
  <si>
    <t>★1.峰值功率:≥50W
★2.传输距离:≥1000m
3.电池:≥2600mah锂电池
4.内置:110 报警、120报警、防控警报、哨声，循环播放功能
5.外壳材质:ABS 抗摔打材质
6.供电方式:充电式锂电池
7.具备警报、USB 输入、插卡、260 秒录音、等功能可折叠
8.支持音频播放 无线蓝牙连接
备注:★★需厂家出具产品合格证</t>
  </si>
  <si>
    <t>180元</t>
  </si>
  <si>
    <t>50个</t>
  </si>
  <si>
    <t>浮力马甲</t>
  </si>
  <si>
    <t>1.此款基础重型水域救援激流救生衣采用NBR浮力泡沫，经测试&gt;90KG成年人都可以获得
足够的向上漂浮力:
2.★浮力:≥150N
3.★浮力损失:在淡水中浸泡≥24h后，浮力损失不超过5%
4.适合胸围 75 至145厘米的使用者，≥8条可调节的固定带可以确保使用者舒适稳固;
5.背心式设计，胸襟一条#10YK塑钢开口拉链，并使用塑料拉头浮力片固定于布料夹层内，后领口有松紧设计:
6.39处缝纫套结加固和≥500D材质的抗撕裂面料，面料加涂PU防水涂层，救生衣上设计腋下带装置，避免救生衣上浮问题;
7.模块化设计，救生衣的所有口袋(前端≥2个后面≥1个)均设计为可快速拆卸的快速排水口袋，可配备不同的救援战术工具(潜水刀、对讲机、频闪灯、定位灯等、也可以存放同体积简易物品):
8.背部大容量口袋外部车缝两组魔术贴毛面，可支持使用者选择LOGO的定制化需求:
9.四个前置 UTX挂点及魔术贴使得使用者在使用和固定刀、救生衣灯、口哨或者其他东西的时候都得心应手;
10.衣领设计塑钢拖拽把手，确保激流救援过程中使用者被施救时的紧急安全拖拽作用力,
而且在PFD的前后一共缝制了≥4处标准高亮荧光带，可在夜间或黑暗的地方提高作业者的可视性;
11.后背部带有牵引绳连接316#不锈钢拉环，用于连接快解式牵引绳，胸前UTX快速脱离系
统装置可瞬速在遇险时快速逃脱;
12.下摆部带有连接点，用于连接腿部固定带，防止水流水浪将救生衣冲脱。
13.备注:★★产品符合CCS认证</t>
  </si>
  <si>
    <t>1000元</t>
  </si>
  <si>
    <t>50件</t>
  </si>
  <si>
    <t>带线卷线揽盘</t>
  </si>
  <si>
    <r>
      <t>电压:CA220V
★电缆线:≥3芯、截面积≥4mm</t>
    </r>
    <r>
      <rPr>
        <vertAlign val="superscript"/>
        <sz val="14"/>
        <color theme="1"/>
        <rFont val="宋体"/>
        <charset val="134"/>
        <scheme val="major"/>
      </rPr>
      <t>2</t>
    </r>
    <r>
      <rPr>
        <sz val="14"/>
        <color theme="1"/>
        <rFont val="宋体"/>
        <charset val="134"/>
        <scheme val="major"/>
      </rPr>
      <t xml:space="preserve">
配线长≥30m、全铜芯线
完全收线功率≥2200W完全放线功率≥5500w，
产品尺寸：≥350X270X430mm 
额定电流：≥10A 
额定电压:≥220V 
保护功能:过载/过热/断电/漏电保护，
★线盘:IP44、≥4组插口、五孔插头
便携手提
注:★★需厂家出具产品合格证</t>
    </r>
  </si>
  <si>
    <t>10套</t>
  </si>
  <si>
    <t>铁锹</t>
  </si>
  <si>
    <t>★1、总长:≥150cm
2、锹杆长：≥120cm（桦木杆）
3、锹头:≥长30cm、≥宽20cm
4、锹头厚：≥1.8mm
★5、总重量：≥2.0kg
6、锹头采用50锰钢材质，高温淬火干粉喷塑
备注:★★需厂家出具产品合格证</t>
  </si>
  <si>
    <t>22元</t>
  </si>
  <si>
    <t>1000把</t>
  </si>
  <si>
    <t>迷彩服、鞋、短袖</t>
  </si>
  <si>
    <t>一、迷彩服
颜色:迷彩作训服
款式:07式，夏款
服装面料
（1）迷彩服面料（含上衣、裤子）：混纺斜纹布，成份：≥60%聚酯纤维≥20%棉≥20%维纶。；纱支≥50×50，密度为≥100×800（经纱100，纬纱80）。
面料要求：质地均匀、结实耐用，透气性好、手感良好，不易变形、不起毛球，柔软不僵硬、不缩水、耐磨不褪色。
（2）T桖面料成分：75D速干低弹丝网眼布。
面料要求：采用迷彩75D速干低弹丝网眼布，耐磨、不褪色、不缩水，透气性好、柔软不僵硬、不易变形、不起毛球。质地均匀、光滑、手感良好，结实耐用。
3、迷彩服制作要求
（1）缝制部位表面平整，线迹直正，针码均匀。
（2）所有易磨损部位包括双肘部、后臀部都要作双层贴补丁;所有缝合部位要求缝制双针双线，制作提高耐拉扯性能，不得有开线、跳线、继线、掉道、褶皱等缺陷。
★（3）起止针重缝≥3道，长度≥2cm，明、暗缝线针码≥14针/3cm。
（4）成品表面整洁，不得有线头等杂物。
4、T恤制作要求：
★（1）缝纫时要求12号机针车缝，针码为≥14针/3㎝，线用顺色线，到处作缝为≥1cm，不能超过或缩小1cm。
（2）合前后片、侧缝至袖口，要求五线机，针码为≥15针/3㎝。
（3）绱袖子，注意袖山中点与肩缝对位，要求五线缝合，针码为≥15针/3cm。
（4）下摆、袖口用链式双针机压≥2.5cm。
（5）洗水标订在左侧缝居下摆向上净≥8cm处。
（6）生产作业时一定要注意，衣片上不能有任何针洞、污渍、油渍，保持服装干净卫生整洁。
5.码数:170码/25套、175码/50套、       180码/50套、185码/50套、190码/25套
6、鞋要求
1、整体为系带中帮设计，双层结构，一体合成皮革与5mm 氯丁橡胶涂层提供保暖，脚踝保护以及更好的固定。内有弹性潜水材料内胆，为足部提供良好的保暖性和踝部支撑。
2、7mm 的氯丁橡胶内底，厚度≥3cm 可以提供良好的减震性，增加舒适度。
3、鞋底防滑设计，可以适应水面和陆地的各种地形。
4、经常磨损区域采用合成皮革和橡胶补强处理。
5、靴子内划设有排水孔，方便出水。
6、脚跟处凸起设计，方便与脚濮搭配使用
7、质量：≥1018g
8、码数:38码至45码各25双
★★需厂家出具产品合格证</t>
  </si>
  <si>
    <t>土工布</t>
  </si>
  <si>
    <r>
      <t>★1:质量:400g/m(±5%)，
2:尺寸规格:幅宽6m(±0.5%)，每卷长度50m(±0.5%)
3:白色全新材料
二、物理力学指标
★1:断裂强度:≥15KN/m
2:断裂伸长率:20~100%
3:CBR顶破强力:≥2.5KN
★4:垂直渗透系数:KX(10</t>
    </r>
    <r>
      <rPr>
        <vertAlign val="superscript"/>
        <sz val="14"/>
        <color theme="1"/>
        <rFont val="宋体"/>
        <charset val="134"/>
        <scheme val="major"/>
      </rPr>
      <t>-1</t>
    </r>
    <r>
      <rPr>
        <sz val="14"/>
        <color theme="1"/>
        <rFont val="宋体"/>
        <charset val="134"/>
        <scheme val="major"/>
      </rPr>
      <t>~1</t>
    </r>
    <r>
      <rPr>
        <vertAlign val="superscript"/>
        <sz val="14"/>
        <color theme="1"/>
        <rFont val="宋体"/>
        <charset val="134"/>
        <scheme val="major"/>
      </rPr>
      <t>0-3</t>
    </r>
    <r>
      <rPr>
        <sz val="14"/>
        <color theme="1"/>
        <rFont val="宋体"/>
        <charset val="134"/>
        <scheme val="major"/>
      </rPr>
      <t>),K=1.0~9.9 cm/s
★5:等效孔径 095:0.07~0.2mm
★6:撕破强力:≥0.4KN
三、外观允许偏差
1:布面均匀度、折痕:轻微
2:杂物反映:软质，粗≤5mm,200㎡不超过3个
3:侧边不良反映:每50cm计一处，100㎡内不超过3处
4:正常残损度:每处≤0.5cm,每200㎡不超过3个
四：外包装上须印有产品尺寸规格、生产单位、地址等主要参数指标。
★★号项需提供第三方检测报告</t>
    </r>
  </si>
  <si>
    <t>4.2元</t>
  </si>
  <si>
    <t>80000平</t>
  </si>
  <si>
    <t>铁丝网卷</t>
  </si>
  <si>
    <t>★网孔:≤80mmx100mm(+10%)
实际网孔:≤88mmx108mm
★网丝:≥2.5mm
边丝:≥3.0mm
绑丝:≥2.2mm
材质:普通热镀锌(40克~60克)
★★号项需提供第三方检测报告</t>
  </si>
  <si>
    <t>9元</t>
  </si>
  <si>
    <t>40000平</t>
  </si>
  <si>
    <t>铲式担架</t>
  </si>
  <si>
    <t>展开尺寸(cm):≥205*43*6
折叠尺寸(cm):≤120*43*9
★最大承重:≥159kg
净重:≤8.5kg
材质:高强度铝合金
备注:需厂家出具产品合格证</t>
  </si>
  <si>
    <t>680元</t>
  </si>
  <si>
    <t>100套</t>
  </si>
  <si>
    <t>合计：1650000元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</si>
</sst>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4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zoomScale="88" zoomScaleNormal="88" topLeftCell="A2" workbookViewId="0">
      <selection activeCell="F2" sqref="F2:F24"/>
    </sheetView>
  </sheetViews>
  <sheetFormatPr defaultColWidth="8.90909090909091" defaultRowHeight="17.5" outlineLevelCol="5"/>
  <cols>
    <col min="1" max="1" width="8.90909090909091" style="2"/>
    <col min="2" max="2" width="25" style="1" customWidth="1"/>
    <col min="3" max="3" width="47.4909090909091" style="1" customWidth="1"/>
    <col min="4" max="4" width="18" style="1" customWidth="1"/>
    <col min="5" max="5" width="26.3545454545455" style="2" customWidth="1"/>
    <col min="6" max="6" width="22.8" style="2" customWidth="1"/>
    <col min="7" max="16384" width="8.90909090909091" style="1"/>
  </cols>
  <sheetData>
    <row r="1" ht="30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="1" customFormat="1" ht="392" customHeight="1" spans="1:6">
      <c r="A2" s="3">
        <v>1</v>
      </c>
      <c r="B2" s="4" t="s">
        <v>6</v>
      </c>
      <c r="C2" s="5" t="s">
        <v>7</v>
      </c>
      <c r="D2" s="3" t="s">
        <v>8</v>
      </c>
      <c r="E2" s="4" t="s">
        <v>9</v>
      </c>
      <c r="F2" s="3">
        <f>2.3*50000</f>
        <v>115000</v>
      </c>
    </row>
    <row r="3" s="1" customFormat="1" ht="159" customHeight="1" spans="1:6">
      <c r="A3" s="3">
        <v>2</v>
      </c>
      <c r="B3" s="4" t="s">
        <v>10</v>
      </c>
      <c r="C3" s="5" t="s">
        <v>11</v>
      </c>
      <c r="D3" s="3" t="s">
        <v>12</v>
      </c>
      <c r="E3" s="3" t="s">
        <v>13</v>
      </c>
      <c r="F3" s="3">
        <f>500*480</f>
        <v>240000</v>
      </c>
    </row>
    <row r="4" s="1" customFormat="1" ht="237" customHeight="1" spans="1:6">
      <c r="A4" s="6">
        <v>3</v>
      </c>
      <c r="B4" s="7" t="s">
        <v>14</v>
      </c>
      <c r="C4" s="8" t="s">
        <v>15</v>
      </c>
      <c r="D4" s="6" t="s">
        <v>16</v>
      </c>
      <c r="E4" s="6" t="s">
        <v>17</v>
      </c>
      <c r="F4" s="6">
        <f>80000*1.3</f>
        <v>104000</v>
      </c>
    </row>
    <row r="5" s="1" customFormat="1" ht="225" customHeight="1" spans="1:6">
      <c r="A5" s="9"/>
      <c r="B5" s="10"/>
      <c r="C5" s="11"/>
      <c r="D5" s="9"/>
      <c r="E5" s="9"/>
      <c r="F5" s="9"/>
    </row>
    <row r="6" s="1" customFormat="1" ht="223" customHeight="1" spans="1:6">
      <c r="A6" s="6">
        <v>4</v>
      </c>
      <c r="B6" s="7" t="s">
        <v>18</v>
      </c>
      <c r="C6" s="8" t="s">
        <v>19</v>
      </c>
      <c r="D6" s="6" t="s">
        <v>20</v>
      </c>
      <c r="E6" s="6" t="s">
        <v>21</v>
      </c>
      <c r="F6" s="6">
        <f>100*1000</f>
        <v>100000</v>
      </c>
    </row>
    <row r="7" s="1" customFormat="1" ht="234" customHeight="1" spans="1:6">
      <c r="A7" s="9"/>
      <c r="B7" s="10"/>
      <c r="C7" s="11"/>
      <c r="D7" s="9"/>
      <c r="E7" s="9"/>
      <c r="F7" s="9"/>
    </row>
    <row r="8" s="1" customFormat="1" ht="276" customHeight="1" spans="1:6">
      <c r="A8" s="3">
        <v>5</v>
      </c>
      <c r="B8" s="4" t="s">
        <v>22</v>
      </c>
      <c r="C8" s="5" t="s">
        <v>23</v>
      </c>
      <c r="D8" s="3" t="s">
        <v>24</v>
      </c>
      <c r="E8" s="3" t="s">
        <v>25</v>
      </c>
      <c r="F8" s="3">
        <f>300*100</f>
        <v>30000</v>
      </c>
    </row>
    <row r="9" s="1" customFormat="1" ht="160" customHeight="1" spans="1:6">
      <c r="A9" s="3">
        <v>6</v>
      </c>
      <c r="B9" s="4" t="s">
        <v>26</v>
      </c>
      <c r="C9" s="5" t="s">
        <v>27</v>
      </c>
      <c r="D9" s="3" t="s">
        <v>28</v>
      </c>
      <c r="E9" s="3" t="s">
        <v>29</v>
      </c>
      <c r="F9" s="3">
        <f>90*100</f>
        <v>9000</v>
      </c>
    </row>
    <row r="10" s="1" customFormat="1" ht="283" customHeight="1" spans="1:6">
      <c r="A10" s="3">
        <v>7</v>
      </c>
      <c r="B10" s="4" t="s">
        <v>30</v>
      </c>
      <c r="C10" s="5" t="s">
        <v>31</v>
      </c>
      <c r="D10" s="3" t="s">
        <v>20</v>
      </c>
      <c r="E10" s="3" t="s">
        <v>32</v>
      </c>
      <c r="F10" s="3">
        <f>100*200</f>
        <v>20000</v>
      </c>
    </row>
    <row r="11" s="1" customFormat="1" ht="338" customHeight="1" spans="1:6">
      <c r="A11" s="3">
        <v>8</v>
      </c>
      <c r="B11" s="4" t="s">
        <v>33</v>
      </c>
      <c r="C11" s="12" t="s">
        <v>34</v>
      </c>
      <c r="D11" s="3" t="s">
        <v>35</v>
      </c>
      <c r="E11" s="3" t="s">
        <v>36</v>
      </c>
      <c r="F11" s="3">
        <f>5200*15</f>
        <v>78000</v>
      </c>
    </row>
    <row r="12" s="1" customFormat="1" ht="193" customHeight="1" spans="1:6">
      <c r="A12" s="3">
        <v>9</v>
      </c>
      <c r="B12" s="4" t="s">
        <v>37</v>
      </c>
      <c r="C12" s="5" t="s">
        <v>38</v>
      </c>
      <c r="D12" s="3" t="s">
        <v>39</v>
      </c>
      <c r="E12" s="3" t="s">
        <v>40</v>
      </c>
      <c r="F12" s="3">
        <v>39000</v>
      </c>
    </row>
    <row r="13" s="1" customFormat="1" ht="226" customHeight="1" spans="1:6">
      <c r="A13" s="3">
        <v>10</v>
      </c>
      <c r="B13" s="4" t="s">
        <v>41</v>
      </c>
      <c r="C13" s="5" t="s">
        <v>42</v>
      </c>
      <c r="D13" s="3" t="s">
        <v>43</v>
      </c>
      <c r="E13" s="3" t="s">
        <v>44</v>
      </c>
      <c r="F13" s="3">
        <v>9000</v>
      </c>
    </row>
    <row r="14" s="1" customFormat="1" ht="332" customHeight="1" spans="1:6">
      <c r="A14" s="6">
        <v>11</v>
      </c>
      <c r="B14" s="7" t="s">
        <v>45</v>
      </c>
      <c r="C14" s="8" t="s">
        <v>46</v>
      </c>
      <c r="D14" s="6" t="s">
        <v>47</v>
      </c>
      <c r="E14" s="6" t="s">
        <v>48</v>
      </c>
      <c r="F14" s="6">
        <f>50*1000</f>
        <v>50000</v>
      </c>
    </row>
    <row r="15" s="1" customFormat="1" ht="326" customHeight="1" spans="1:6">
      <c r="A15" s="9"/>
      <c r="B15" s="10"/>
      <c r="C15" s="11"/>
      <c r="D15" s="9"/>
      <c r="E15" s="9"/>
      <c r="F15" s="9"/>
    </row>
    <row r="16" s="1" customFormat="1" ht="239" customHeight="1" spans="1:6">
      <c r="A16" s="3">
        <v>12</v>
      </c>
      <c r="B16" s="4" t="s">
        <v>49</v>
      </c>
      <c r="C16" s="5" t="s">
        <v>50</v>
      </c>
      <c r="D16" s="3" t="s">
        <v>47</v>
      </c>
      <c r="E16" s="3" t="s">
        <v>51</v>
      </c>
      <c r="F16" s="3">
        <f>1000*10</f>
        <v>10000</v>
      </c>
    </row>
    <row r="17" s="1" customFormat="1" ht="139" customHeight="1" spans="1:6">
      <c r="A17" s="3">
        <v>13</v>
      </c>
      <c r="B17" s="4" t="s">
        <v>52</v>
      </c>
      <c r="C17" s="5" t="s">
        <v>53</v>
      </c>
      <c r="D17" s="3" t="s">
        <v>54</v>
      </c>
      <c r="E17" s="3" t="s">
        <v>55</v>
      </c>
      <c r="F17" s="3">
        <f>22*1000</f>
        <v>22000</v>
      </c>
    </row>
    <row r="18" s="1" customFormat="1" ht="344" customHeight="1" spans="1:6">
      <c r="A18" s="6">
        <v>14</v>
      </c>
      <c r="B18" s="7" t="s">
        <v>56</v>
      </c>
      <c r="C18" s="8" t="s">
        <v>57</v>
      </c>
      <c r="D18" s="6" t="s">
        <v>24</v>
      </c>
      <c r="E18" s="6" t="s">
        <v>32</v>
      </c>
      <c r="F18" s="6">
        <f>300*200</f>
        <v>60000</v>
      </c>
    </row>
    <row r="19" s="1" customFormat="1" ht="336" customHeight="1" spans="1:6">
      <c r="A19" s="13"/>
      <c r="B19" s="14"/>
      <c r="C19" s="15"/>
      <c r="D19" s="13"/>
      <c r="E19" s="13"/>
      <c r="F19" s="13"/>
    </row>
    <row r="20" s="1" customFormat="1" ht="408" hidden="1" customHeight="1" spans="1:6">
      <c r="A20" s="9"/>
      <c r="B20" s="10"/>
      <c r="C20" s="11"/>
      <c r="D20" s="9"/>
      <c r="E20" s="9"/>
      <c r="F20" s="9"/>
    </row>
    <row r="21" s="1" customFormat="1" ht="215" customHeight="1" spans="1:6">
      <c r="A21" s="6">
        <v>15</v>
      </c>
      <c r="B21" s="7" t="s">
        <v>58</v>
      </c>
      <c r="C21" s="8" t="s">
        <v>59</v>
      </c>
      <c r="D21" s="6" t="s">
        <v>60</v>
      </c>
      <c r="E21" s="6" t="s">
        <v>61</v>
      </c>
      <c r="F21" s="6">
        <f>4.2*80000</f>
        <v>336000</v>
      </c>
    </row>
    <row r="22" s="1" customFormat="1" ht="215" customHeight="1" spans="1:6">
      <c r="A22" s="9"/>
      <c r="B22" s="10"/>
      <c r="C22" s="11"/>
      <c r="D22" s="9"/>
      <c r="E22" s="9"/>
      <c r="F22" s="9"/>
    </row>
    <row r="23" s="1" customFormat="1" ht="140" customHeight="1" spans="1:6">
      <c r="A23" s="3">
        <v>16</v>
      </c>
      <c r="B23" s="4" t="s">
        <v>62</v>
      </c>
      <c r="C23" s="5" t="s">
        <v>63</v>
      </c>
      <c r="D23" s="3" t="s">
        <v>64</v>
      </c>
      <c r="E23" s="3" t="s">
        <v>65</v>
      </c>
      <c r="F23" s="3">
        <f>9*40000</f>
        <v>360000</v>
      </c>
    </row>
    <row r="24" s="1" customFormat="1" ht="117" customHeight="1" spans="1:6">
      <c r="A24" s="3">
        <v>17</v>
      </c>
      <c r="B24" s="7" t="s">
        <v>66</v>
      </c>
      <c r="C24" s="16" t="s">
        <v>67</v>
      </c>
      <c r="D24" s="6" t="s">
        <v>68</v>
      </c>
      <c r="E24" s="6" t="s">
        <v>69</v>
      </c>
      <c r="F24" s="6">
        <f>680*100</f>
        <v>68000</v>
      </c>
    </row>
    <row r="25" ht="46" customHeight="1" spans="1:6">
      <c r="A25" s="3" t="s">
        <v>70</v>
      </c>
      <c r="B25" s="3"/>
      <c r="C25" s="3"/>
      <c r="D25" s="3"/>
      <c r="E25" s="3"/>
      <c r="F25" s="3"/>
    </row>
  </sheetData>
  <mergeCells count="31">
    <mergeCell ref="A25:F25"/>
    <mergeCell ref="A4:A5"/>
    <mergeCell ref="A6:A7"/>
    <mergeCell ref="A14:A15"/>
    <mergeCell ref="A18:A20"/>
    <mergeCell ref="A21:A22"/>
    <mergeCell ref="B4:B5"/>
    <mergeCell ref="B6:B7"/>
    <mergeCell ref="B14:B15"/>
    <mergeCell ref="B18:B20"/>
    <mergeCell ref="B21:B22"/>
    <mergeCell ref="C4:C5"/>
    <mergeCell ref="C6:C7"/>
    <mergeCell ref="C14:C15"/>
    <mergeCell ref="C18:C20"/>
    <mergeCell ref="C21:C22"/>
    <mergeCell ref="D4:D5"/>
    <mergeCell ref="D6:D7"/>
    <mergeCell ref="D14:D15"/>
    <mergeCell ref="D18:D20"/>
    <mergeCell ref="D21:D22"/>
    <mergeCell ref="E4:E5"/>
    <mergeCell ref="E6:E7"/>
    <mergeCell ref="E14:E15"/>
    <mergeCell ref="E18:E20"/>
    <mergeCell ref="E21:E22"/>
    <mergeCell ref="F4:F5"/>
    <mergeCell ref="F6:F7"/>
    <mergeCell ref="F14:F15"/>
    <mergeCell ref="F18:F20"/>
    <mergeCell ref="F21:F22"/>
  </mergeCells>
  <pageMargins left="0.75" right="0.75" top="1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2024-04-16T01:21:00Z</dcterms:created>
  <dcterms:modified xsi:type="dcterms:W3CDTF">2024-06-25T07:27:17Z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5CB46779DD93461297736477F885242C_13</vt:lpwstr>
  </property>
  <property fmtid="{D5CDD505-2E9C-101B-9397-08002B2CF9AE}" pid="3" name="KSOProductBuildVer">
    <vt:lpwstr>2052-12.1.0.16929</vt:lpwstr>
  </property>
</Properties>
</file>