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标准版方案"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<sst xmlns="http://schemas.openxmlformats.org/spreadsheetml/2006/main" count="147" uniqueCount="96">
  <si>
    <t>2024年国道恶劣天气高影响路段优化建设清单</t>
  </si>
  <si>
    <t>一、道路交通态势监测服务平台</t>
  </si>
  <si>
    <t>序号</t>
  </si>
  <si>
    <t>名称</t>
  </si>
  <si>
    <t>型号参数</t>
  </si>
  <si>
    <t>数量</t>
  </si>
  <si>
    <t>单位</t>
  </si>
  <si>
    <t>单价</t>
  </si>
  <si>
    <t>金额</t>
  </si>
  <si>
    <t>利旧在用专网公安交通集成指挥平台</t>
  </si>
  <si>
    <t>★利旧在用专网集成指挥平台，与道路交通态势监测服务平台进行违法数据、过车数据、事件数据、流量数据对接交互。（需提供在工期内实现上述功能并加盖投标单位公章的承诺书）</t>
  </si>
  <si>
    <t>项</t>
  </si>
  <si>
    <t>道路交通态势监测服务平台</t>
  </si>
  <si>
    <t>★（1）按公安部最新接口要求升级平台数据对接模块，与国家道路交通态势监测服务平台融合对接，实现数据传输，接收预警信息、处置预案等功能。
（2）实现恶劣天气预警处置联动功能。当有影响交通安全的恶劣天气出现时指挥中心平台报警并实时联动各子系响应；通过信息发布系统的LED交通诱导屏向前方的驾驶员发出预警提示信息；实时调整限速值，实现可变限速抓拍，有效控制车速。
（3）智能视频监控设备联动，接收前端设备事件、违法等数据，形成语音联动警示报警。
（需提供在工期内实现上述功能并加盖投标单位公章的承诺书）</t>
  </si>
  <si>
    <t>套</t>
  </si>
  <si>
    <t>智能交通信息录入发布模块</t>
  </si>
  <si>
    <t>（1）实时接收道路交通态势监测服务平台指令信息在指定前端LED交通诱导屏发布。
（2）能够融合利旧多处在用前端LED交通诱导屏，扩容智能交通信息录入发布接入端口，整合原有前端信息发布屏，实现多屏联动；</t>
  </si>
  <si>
    <t>可变限速诱导抓拍模块</t>
  </si>
  <si>
    <t>实时接收限速值调整指令，同步调整抓拍软件与可变限速标志限速值，实现恶劣天气下的可变限速抓拍功能；将可变限速抓拍违法数据实时上传至在用专网集成指挥平台。</t>
  </si>
  <si>
    <t>违法自动推送系统模块</t>
  </si>
  <si>
    <t>融合接入在用专网集成指挥平台实时获取违法、事件等数据并传输至在用交通信息发布系统发布。</t>
  </si>
  <si>
    <t>平台数据对接模块</t>
  </si>
  <si>
    <t>（1）按相关技术要求与交警总队上级平台进行数据对接，实时发送与接收管控数据。
（2）与双鸭山市公安局交通警察支队道路交通态势监测服务平台进行数据对接，实时发送与接收管控数据。</t>
  </si>
  <si>
    <t>小计</t>
  </si>
  <si>
    <t>二、路面状态监测子系统（新建1处）</t>
  </si>
  <si>
    <t>道路环境信息采集模块</t>
  </si>
  <si>
    <t>道路环境信息采集器软件;采集、分析、统计气象数据，研判预警信息。</t>
  </si>
  <si>
    <t>气象数据处理机</t>
  </si>
  <si>
    <t>接收、存储气象监测传感器回传的数据，并上传后端平台</t>
  </si>
  <si>
    <t>激光路面监测仪</t>
  </si>
  <si>
    <t>非接触式，检测路面积水、路面结冰、路面积雪</t>
  </si>
  <si>
    <t>气象站观测支架配件</t>
  </si>
  <si>
    <t>3米</t>
  </si>
  <si>
    <t>一体化气象站</t>
  </si>
  <si>
    <t>检测路段温湿度、风速风向和气压</t>
  </si>
  <si>
    <t>防护机箱</t>
  </si>
  <si>
    <t>定制</t>
  </si>
  <si>
    <t>台</t>
  </si>
  <si>
    <t>筒型网络摄像机</t>
  </si>
  <si>
    <t>红外抓拍枪机</t>
  </si>
  <si>
    <t>线缆及附件</t>
  </si>
  <si>
    <t>UTP6/RVV2*1.0</t>
  </si>
  <si>
    <t>安装杆件及基础</t>
  </si>
  <si>
    <t>八棱锥形热镀锌钢质杆，杆件基础：采用钢筋混凝土基础</t>
  </si>
  <si>
    <t>系统集成</t>
  </si>
  <si>
    <t>系统及设备的集成、运输、安装和调试</t>
  </si>
  <si>
    <t>取电、联网费用</t>
  </si>
  <si>
    <t>取电、联网，含土建、线缆、管沟等</t>
  </si>
  <si>
    <t>三、可变限速自动记录子系统（利旧）</t>
  </si>
  <si>
    <t>可变限速自动记录系统接入模块</t>
  </si>
  <si>
    <t>（1）升级改造利旧卡口测速设备，实现可变限速自动控制抓拍功能。
（2）融合接入道路交通态势监测服务平台，作为子系统纳入平台统一管理。实时调整限速值，实现国省道属性恶劣天气下的可变限速抓拍功能。
（3）违法数据存储、上传平台等功能。
（4）过车记录功能。</t>
  </si>
  <si>
    <t>利旧点位迁移</t>
  </si>
  <si>
    <t>含设备拆卸、线材、安装及吊车运输等</t>
  </si>
  <si>
    <t>四、交通信息发布子系统前端设备（单向1处）</t>
  </si>
  <si>
    <t>气象信息接收显示模块</t>
  </si>
  <si>
    <t>可接收后台管控系统发送的路面状况、能见度等气象信息，实时发送到大屏上显示。</t>
  </si>
  <si>
    <t>违法信息接收显示模块</t>
  </si>
  <si>
    <t>可接收后台管控系统发送的车辆违法信息，实时发送到大屏上显示。</t>
  </si>
  <si>
    <t>交通信息发布屏</t>
  </si>
  <si>
    <t>显示尺寸：3m×2m； 
点间距：16mm，像素1024点/㎡；
LED配置：双基色模组配比为2红1绿；
发光亮度：双基色部分≥7500cd/㎡；（初始状态下发光亮度留有20%的余量）
交流功耗：显示全屏黄色，亮度≥7500cd/㎡时的功耗≤80W/㎡； 
亮度要求：在垂直20°水平45°时，红色不小于1600cd/m2、绿色不小于3600cd/m2、黄色不小于5100cd/m2；</t>
  </si>
  <si>
    <t>交通信息发布屏户外防水框架</t>
  </si>
  <si>
    <t>定制防水框架</t>
  </si>
  <si>
    <t>交通信息发布屏温湿度光感器</t>
  </si>
  <si>
    <t>配电柜</t>
  </si>
  <si>
    <t>高强度F型杆</t>
  </si>
  <si>
    <t>放置信息发布屏，杆体表面热镀锌；杆体壁厚8mm；横臂杆体壁厚6mm.</t>
  </si>
  <si>
    <t>根</t>
  </si>
  <si>
    <t>高强度F型杆预埋件</t>
  </si>
  <si>
    <t>个</t>
  </si>
  <si>
    <t>基础施工</t>
  </si>
  <si>
    <t>安装和调试、定制（含吊车安装及运输）</t>
  </si>
  <si>
    <t>取电、联网</t>
  </si>
  <si>
    <r>
      <rPr>
        <b/>
        <sz val="10"/>
        <color rgb="FF000000"/>
        <rFont val="宋体"/>
        <charset val="134"/>
      </rPr>
      <t>五、智能视频监控子系统（</t>
    </r>
    <r>
      <rPr>
        <sz val="10"/>
        <color rgb="FF000000"/>
        <rFont val="宋体"/>
        <charset val="134"/>
      </rPr>
      <t>1处智能监控、1处高音号角</t>
    </r>
    <r>
      <rPr>
        <b/>
        <sz val="10"/>
        <color rgb="FF000000"/>
        <rFont val="宋体"/>
        <charset val="134"/>
      </rPr>
      <t>）</t>
    </r>
  </si>
  <si>
    <t>智能视频事件检测分析系统模块</t>
  </si>
  <si>
    <t>（1）监测路段的实时交通状况，对违法停车、逆行、拥堵、抛洒物、车道行人、压线等事件进行检测和报警。
（2）记录车流量信息，上传各项事件检测数据。</t>
  </si>
  <si>
    <t>智能视频监控摄像机</t>
  </si>
  <si>
    <t>400万一体化枪球联动摄像机。</t>
  </si>
  <si>
    <t>设备箱</t>
  </si>
  <si>
    <t>挂式机柜</t>
  </si>
  <si>
    <t>L杆</t>
  </si>
  <si>
    <t>7*5m， 八棱热镀锌。</t>
  </si>
  <si>
    <t>地笼</t>
  </si>
  <si>
    <t>基础</t>
  </si>
  <si>
    <t>座</t>
  </si>
  <si>
    <t>线材</t>
  </si>
  <si>
    <t>定制支架，连接线缆等</t>
  </si>
  <si>
    <t>高音喇叭语音管理模块</t>
  </si>
  <si>
    <t>高音喇叭语音管理模块可通过在用专网公安交通集成指挥平台视频监控画面监控路面状况，实时发布语音提示。</t>
  </si>
  <si>
    <t>广播高音号角</t>
  </si>
  <si>
    <t>额定功率：≤400W
扬声器单元：4组驱动
灵敏度：88+/-3dB</t>
  </si>
  <si>
    <t>远程IP广播终端（支持本地扩音）</t>
  </si>
  <si>
    <t>采用嵌入式计算机技术和DSP音频处理技术设计，采用高速工业级芯片，启动时间小于1s。 
功率输出：≤650W、定阻（4-16Ω）及定压（70V、100V）。 
1路线路（AUX）和1路话筒（MIC）输入接口，具有独立的音量和高低音调节，并支持断网寻呼功能。</t>
  </si>
  <si>
    <t>无线麦克</t>
  </si>
  <si>
    <t>无网络情况下，在前端使用蓝牙连接方式发布语音提示</t>
  </si>
  <si>
    <t>1处智能视频监控取电、联网，含土建、线缆、管沟等</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</si>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</sst>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8">
    <font>
      <sz val="11"/>
      <color theme="1"/>
      <name val="宋体"/>
      <charset val="134"/>
      <scheme val="minor"/>
    </font>
    <font>
      <sz val="10"/>
      <color theme="1"/>
      <name val="宋体"/>
      <charset val="134"/>
      <scheme val="minor"/>
    </font>
    <font>
      <sz val="12"/>
      <color theme="1"/>
      <name val="宋体"/>
      <charset val="134"/>
      <scheme val="minor"/>
    </font>
    <font>
      <sz val="12"/>
      <color rgb="FFFF0000"/>
      <name val="宋体"/>
      <charset val="134"/>
      <scheme val="minor"/>
    </font>
    <font>
      <b/>
      <sz val="10"/>
      <color theme="1"/>
      <name val="宋体"/>
      <charset val="134"/>
      <scheme val="minor"/>
    </font>
    <font>
      <b/>
      <sz val="10"/>
      <color indexed="8"/>
      <name val="宋体"/>
      <charset val="134"/>
    </font>
    <font>
      <sz val="10"/>
      <color rgb="FF000000"/>
      <name val="宋体"/>
      <charset val="134"/>
    </font>
    <font>
      <sz val="10"/>
      <color rgb="FF000000"/>
      <name val="宋体"/>
      <charset val="134"/>
      <scheme val="minor"/>
    </font>
    <font>
      <sz val="10"/>
      <name val="宋体"/>
      <charset val="134"/>
      <scheme val="minor"/>
    </font>
    <font>
      <sz val="10"/>
      <name val="宋体"/>
      <charset val="134"/>
    </font>
    <font>
      <sz val="10"/>
      <color indexed="8"/>
      <name val="宋体"/>
      <charset val="134"/>
    </font>
    <font>
      <b/>
      <sz val="10"/>
      <color theme="1"/>
      <name val="宋体"/>
      <charset val="134"/>
    </font>
    <font>
      <sz val="9"/>
      <color indexed="8"/>
      <name val="宋体"/>
      <charset val="134"/>
    </font>
    <font>
      <sz val="9"/>
      <color indexed="8"/>
      <name val="微软雅黑"/>
      <charset val="134"/>
    </font>
    <font>
      <b/>
      <sz val="10"/>
      <color rgb="FF000000"/>
      <name val="宋体"/>
      <charset val="134"/>
      <scheme val="minor"/>
    </font>
    <font>
      <b/>
      <sz val="10"/>
      <color rgb="FF000000"/>
      <name val="宋体"/>
      <charset val="134"/>
    </font>
    <font>
      <sz val="10"/>
      <color theme="1"/>
      <name val="宋体"/>
      <charset val="134"/>
    </font>
    <font>
      <sz val="10"/>
      <color rgb="FFFF0000"/>
      <name val="宋体"/>
      <charset val="134"/>
    </font>
    <font>
      <b/>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pplyBorder="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4" borderId="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6" fillId="0" borderId="0" applyNumberFormat="0" applyFill="0" applyBorder="0" applyAlignment="0" applyProtection="0">
      <alignment vertical="center"/>
    </xf>
    <xf numFmtId="0" fontId="27" fillId="5" borderId="9" applyNumberFormat="0" applyAlignment="0" applyProtection="0">
      <alignment vertical="center"/>
    </xf>
    <xf numFmtId="0" fontId="28" fillId="6" borderId="10" applyNumberFormat="0" applyAlignment="0" applyProtection="0">
      <alignment vertical="center"/>
    </xf>
    <xf numFmtId="0" fontId="29" fillId="6" borderId="9" applyNumberFormat="0" applyAlignment="0" applyProtection="0">
      <alignment vertical="center"/>
    </xf>
    <xf numFmtId="0" fontId="30" fillId="7" borderId="11" applyNumberFormat="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0" fillId="0" borderId="0" applyBorder="0"/>
    <xf numFmtId="0" fontId="0" fillId="0" borderId="0" applyBorder="0"/>
    <xf numFmtId="0" fontId="0" fillId="0" borderId="0" applyBorder="0"/>
    <xf numFmtId="0" fontId="0" fillId="0" borderId="0" applyBorder="0">
      <alignment vertical="center"/>
    </xf>
  </cellStyleXfs>
  <cellXfs count="56">
    <xf numFmtId="0" fontId="0" fillId="0" borderId="0" xfId="0"/>
    <xf numFmtId="0" fontId="1" fillId="0" borderId="0" xfId="0" applyFont="1" applyFill="1"/>
    <xf numFmtId="0" fontId="2" fillId="0" borderId="0" xfId="0" applyFont="1" applyFill="1"/>
    <xf numFmtId="0" fontId="3" fillId="0" borderId="0" xfId="0" applyFont="1" applyFill="1"/>
    <xf numFmtId="0" fontId="2" fillId="0" borderId="0" xfId="0" applyFont="1" applyAlignment="1">
      <alignment horizontal="center"/>
    </xf>
    <xf numFmtId="0" fontId="2" fillId="0" borderId="0" xfId="0" applyFont="1" applyAlignment="1">
      <alignment horizontal="left"/>
    </xf>
    <xf numFmtId="0" fontId="2" fillId="0" borderId="0" xfId="0" applyFont="1"/>
    <xf numFmtId="176" fontId="2" fillId="0" borderId="0" xfId="0" applyNumberFormat="1" applyFont="1" applyAlignment="1">
      <alignment horizontal="right"/>
    </xf>
    <xf numFmtId="0" fontId="4" fillId="0" borderId="1" xfId="0" applyFont="1" applyBorder="1" applyAlignment="1">
      <alignment horizontal="center" vertical="center"/>
    </xf>
    <xf numFmtId="0" fontId="5" fillId="2" borderId="2" xfId="49" applyFont="1" applyFill="1" applyBorder="1" applyAlignment="1">
      <alignment horizontal="center" vertical="center" wrapText="1"/>
    </xf>
    <xf numFmtId="0" fontId="6" fillId="0" borderId="3" xfId="49" applyFont="1" applyBorder="1" applyAlignment="1">
      <alignment horizontal="center" vertical="center" wrapText="1"/>
    </xf>
    <xf numFmtId="0" fontId="6" fillId="0" borderId="3" xfId="49" applyFont="1" applyFill="1" applyBorder="1" applyAlignment="1">
      <alignment horizontal="left" vertical="center" wrapText="1"/>
    </xf>
    <xf numFmtId="0" fontId="6" fillId="0" borderId="3" xfId="49" applyFont="1" applyFill="1" applyBorder="1" applyAlignment="1">
      <alignment horizontal="center" vertical="center" wrapText="1"/>
    </xf>
    <xf numFmtId="176" fontId="7" fillId="0" borderId="3" xfId="49"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7" fillId="0" borderId="2" xfId="49" applyFont="1" applyFill="1" applyBorder="1" applyAlignment="1">
      <alignment horizontal="center" vertical="center" wrapText="1"/>
    </xf>
    <xf numFmtId="176" fontId="7" fillId="0" borderId="4" xfId="49" applyNumberFormat="1" applyFont="1" applyFill="1" applyBorder="1" applyAlignment="1">
      <alignment horizontal="center" vertical="center" wrapText="1"/>
    </xf>
    <xf numFmtId="176" fontId="7" fillId="0" borderId="2" xfId="49" applyNumberFormat="1" applyFont="1" applyFill="1" applyBorder="1" applyAlignment="1">
      <alignment horizontal="right"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vertical="center" wrapText="1"/>
    </xf>
    <xf numFmtId="176" fontId="7" fillId="0" borderId="5" xfId="49" applyNumberFormat="1" applyFont="1" applyFill="1" applyBorder="1" applyAlignment="1">
      <alignment horizontal="right" vertical="center" wrapText="1"/>
    </xf>
    <xf numFmtId="0" fontId="8" fillId="0" borderId="3" xfId="0" applyFont="1" applyFill="1" applyBorder="1" applyAlignment="1">
      <alignment horizontal="left" vertical="center" wrapText="1"/>
    </xf>
    <xf numFmtId="0" fontId="9" fillId="0" borderId="3" xfId="0" applyFont="1" applyFill="1" applyBorder="1" applyAlignment="1">
      <alignment vertical="center" wrapText="1"/>
    </xf>
    <xf numFmtId="0" fontId="7" fillId="0" borderId="3" xfId="49" applyFont="1" applyFill="1" applyBorder="1" applyAlignment="1">
      <alignment horizontal="center" vertical="center" wrapText="1"/>
    </xf>
    <xf numFmtId="176" fontId="7" fillId="0" borderId="4" xfId="49" applyNumberFormat="1" applyFont="1" applyFill="1" applyBorder="1" applyAlignment="1">
      <alignment horizontal="right" vertical="center" wrapText="1"/>
    </xf>
    <xf numFmtId="0" fontId="10" fillId="0" borderId="3" xfId="49" applyFont="1" applyFill="1" applyBorder="1" applyAlignment="1">
      <alignment horizontal="center" vertical="center" wrapText="1"/>
    </xf>
    <xf numFmtId="0" fontId="10" fillId="0" borderId="3" xfId="49" applyFont="1" applyFill="1" applyBorder="1" applyAlignment="1">
      <alignment horizontal="left" vertical="center" wrapText="1"/>
    </xf>
    <xf numFmtId="176" fontId="10" fillId="0" borderId="3" xfId="49" applyNumberFormat="1" applyFont="1" applyFill="1" applyBorder="1" applyAlignment="1">
      <alignment horizontal="right" vertical="center" wrapText="1"/>
    </xf>
    <xf numFmtId="176" fontId="11" fillId="0" borderId="3" xfId="0" applyNumberFormat="1" applyFont="1" applyFill="1" applyBorder="1" applyAlignment="1">
      <alignment horizontal="right" vertical="center"/>
    </xf>
    <xf numFmtId="0" fontId="6" fillId="0" borderId="2" xfId="49" applyFont="1" applyFill="1" applyBorder="1" applyAlignment="1">
      <alignment horizontal="left" vertical="center" wrapText="1"/>
    </xf>
    <xf numFmtId="0" fontId="12" fillId="2" borderId="2" xfId="0" applyNumberFormat="1" applyFont="1" applyFill="1" applyBorder="1" applyAlignment="1">
      <alignment horizontal="center" vertical="center" wrapText="1"/>
    </xf>
    <xf numFmtId="0" fontId="13" fillId="3" borderId="2" xfId="49" applyNumberFormat="1" applyFont="1" applyFill="1" applyBorder="1" applyAlignment="1">
      <alignment horizontal="center" vertical="center" wrapText="1"/>
    </xf>
    <xf numFmtId="176" fontId="8" fillId="0" borderId="2" xfId="49" applyNumberFormat="1" applyFont="1" applyFill="1" applyBorder="1" applyAlignment="1">
      <alignment horizontal="right" vertical="center" wrapText="1"/>
    </xf>
    <xf numFmtId="0" fontId="6" fillId="0" borderId="2" xfId="49" applyFont="1" applyFill="1" applyBorder="1" applyAlignment="1">
      <alignment horizontal="center" vertical="center" wrapText="1"/>
    </xf>
    <xf numFmtId="0" fontId="1" fillId="0" borderId="2" xfId="0" applyFont="1" applyFill="1" applyBorder="1"/>
    <xf numFmtId="176" fontId="14" fillId="0" borderId="2" xfId="49" applyNumberFormat="1" applyFont="1" applyFill="1" applyBorder="1" applyAlignment="1">
      <alignment horizontal="right" vertical="center" wrapText="1"/>
    </xf>
    <xf numFmtId="0" fontId="15" fillId="2" borderId="2" xfId="49"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49" applyFont="1" applyFill="1" applyBorder="1" applyAlignment="1">
      <alignment horizontal="center" vertical="center" wrapText="1"/>
    </xf>
    <xf numFmtId="176" fontId="9" fillId="0" borderId="2" xfId="0" applyNumberFormat="1" applyFont="1" applyFill="1" applyBorder="1" applyAlignment="1">
      <alignment horizontal="right" vertical="center" wrapText="1"/>
    </xf>
    <xf numFmtId="0" fontId="10" fillId="0" borderId="2" xfId="49" applyFont="1" applyFill="1" applyBorder="1" applyAlignment="1">
      <alignment horizontal="left" vertical="center" wrapText="1"/>
    </xf>
    <xf numFmtId="176" fontId="10" fillId="0" borderId="2" xfId="49" applyNumberFormat="1" applyFont="1" applyFill="1" applyBorder="1" applyAlignment="1">
      <alignment horizontal="right" vertical="center" wrapText="1"/>
    </xf>
    <xf numFmtId="176" fontId="11" fillId="0" borderId="2" xfId="0" applyNumberFormat="1" applyFont="1" applyFill="1" applyBorder="1" applyAlignment="1">
      <alignment horizontal="right" vertical="center" wrapText="1"/>
    </xf>
    <xf numFmtId="176" fontId="16" fillId="0" borderId="2" xfId="0" applyNumberFormat="1" applyFont="1" applyFill="1" applyBorder="1" applyAlignment="1">
      <alignment vertical="center"/>
    </xf>
    <xf numFmtId="0" fontId="9" fillId="0" borderId="2" xfId="49" applyFont="1" applyFill="1" applyBorder="1" applyAlignment="1">
      <alignment horizontal="center" vertical="center" wrapText="1"/>
    </xf>
    <xf numFmtId="0" fontId="9" fillId="0" borderId="2" xfId="49" applyFont="1" applyFill="1" applyBorder="1" applyAlignment="1">
      <alignment horizontal="left" vertical="center" wrapText="1"/>
    </xf>
    <xf numFmtId="176" fontId="9" fillId="0" borderId="2" xfId="49" applyNumberFormat="1" applyFont="1" applyFill="1" applyBorder="1" applyAlignment="1">
      <alignment horizontal="right" vertical="center" wrapText="1"/>
    </xf>
    <xf numFmtId="176" fontId="9" fillId="0" borderId="2" xfId="0" applyNumberFormat="1" applyFont="1" applyFill="1" applyBorder="1" applyAlignment="1">
      <alignment vertical="center"/>
    </xf>
    <xf numFmtId="0" fontId="8" fillId="0" borderId="2" xfId="52" applyFont="1" applyFill="1" applyBorder="1" applyAlignment="1">
      <alignment horizontal="left" vertical="center" wrapText="1"/>
    </xf>
    <xf numFmtId="0" fontId="5" fillId="0" borderId="2" xfId="49" applyFont="1" applyFill="1" applyBorder="1" applyAlignment="1">
      <alignment horizontal="center" vertical="center" wrapText="1"/>
    </xf>
    <xf numFmtId="176" fontId="11" fillId="0" borderId="2" xfId="0" applyNumberFormat="1" applyFont="1" applyFill="1" applyBorder="1" applyAlignment="1">
      <alignment vertical="center"/>
    </xf>
    <xf numFmtId="176" fontId="9" fillId="0" borderId="2" xfId="0" applyNumberFormat="1" applyFont="1" applyFill="1" applyBorder="1" applyAlignment="1">
      <alignment horizontal="right" vertical="center"/>
    </xf>
    <xf numFmtId="0" fontId="9" fillId="0" borderId="2" xfId="0" applyFont="1" applyFill="1" applyBorder="1" applyAlignment="1">
      <alignment horizontal="left" vertical="center" wrapText="1"/>
    </xf>
    <xf numFmtId="0" fontId="8" fillId="0" borderId="2" xfId="52" applyFont="1" applyFill="1" applyBorder="1" applyAlignment="1">
      <alignment vertical="center" wrapText="1"/>
    </xf>
    <xf numFmtId="0" fontId="17" fillId="0" borderId="2" xfId="49" applyFont="1" applyFill="1" applyBorder="1" applyAlignment="1">
      <alignment horizontal="center" vertical="center" wrapText="1"/>
    </xf>
    <xf numFmtId="176" fontId="18" fillId="0" borderId="2" xfId="49" applyNumberFormat="1" applyFont="1" applyFill="1" applyBorder="1" applyAlignment="1">
      <alignment horizontal="righ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tabSelected="1" workbookViewId="0">
      <selection activeCell="L51" sqref="L51"/>
    </sheetView>
  </sheetViews>
  <sheetFormatPr defaultColWidth="9" defaultRowHeight="15.6" outlineLevelCol="6"/>
  <cols>
    <col min="1" max="1" width="4.25" style="4" customWidth="1"/>
    <col min="2" max="2" width="14.7777777777778" style="5" customWidth="1"/>
    <col min="3" max="3" width="37.4444444444444" style="6" customWidth="1"/>
    <col min="4" max="4" width="7.77777777777778" style="4" customWidth="1"/>
    <col min="5" max="5" width="7.11111111111111" style="4" customWidth="1"/>
    <col min="6" max="6" width="12.1296296296296" style="7" customWidth="1"/>
    <col min="7" max="7" width="14.8796296296296" style="7" customWidth="1"/>
    <col min="8" max="16384" width="9" style="6"/>
  </cols>
  <sheetData>
    <row r="1" spans="1:7">
      <c r="A1" s="8" t="s">
        <v>0</v>
      </c>
      <c r="B1" s="8"/>
      <c r="C1" s="8"/>
      <c r="D1" s="8"/>
      <c r="E1" s="8"/>
      <c r="F1" s="8"/>
      <c r="G1" s="8"/>
    </row>
    <row r="2" spans="1:7">
      <c r="A2" s="9" t="s">
        <v>1</v>
      </c>
      <c r="B2" s="9"/>
      <c r="C2" s="9"/>
      <c r="D2" s="9"/>
      <c r="E2" s="9"/>
      <c r="F2" s="9"/>
      <c r="G2" s="9"/>
    </row>
    <row r="3" ht="24" spans="1:7">
      <c r="A3" s="10" t="s">
        <v>2</v>
      </c>
      <c r="B3" s="11" t="s">
        <v>3</v>
      </c>
      <c r="C3" s="11" t="s">
        <v>4</v>
      </c>
      <c r="D3" s="12" t="s">
        <v>5</v>
      </c>
      <c r="E3" s="12" t="s">
        <v>6</v>
      </c>
      <c r="F3" s="13" t="s">
        <v>7</v>
      </c>
      <c r="G3" s="14" t="s">
        <v>8</v>
      </c>
    </row>
    <row r="4" customFormat="1" ht="60" spans="1:7">
      <c r="A4" s="12">
        <v>1</v>
      </c>
      <c r="B4" s="11" t="s">
        <v>9</v>
      </c>
      <c r="C4" s="11" t="s">
        <v>10</v>
      </c>
      <c r="D4" s="12">
        <v>1</v>
      </c>
      <c r="E4" s="15" t="s">
        <v>11</v>
      </c>
      <c r="F4" s="16">
        <v>0</v>
      </c>
      <c r="G4" s="17">
        <f>D4*F4</f>
        <v>0</v>
      </c>
    </row>
    <row r="5" customFormat="1" ht="180" spans="1:7">
      <c r="A5" s="12">
        <v>2</v>
      </c>
      <c r="B5" s="18" t="s">
        <v>12</v>
      </c>
      <c r="C5" s="19" t="s">
        <v>13</v>
      </c>
      <c r="D5" s="15">
        <v>1</v>
      </c>
      <c r="E5" s="15" t="s">
        <v>14</v>
      </c>
      <c r="F5" s="20">
        <v>100000</v>
      </c>
      <c r="G5" s="17">
        <f>D5*F5</f>
        <v>100000</v>
      </c>
    </row>
    <row r="6" s="1" customFormat="1" ht="72" spans="1:7">
      <c r="A6" s="12">
        <v>3</v>
      </c>
      <c r="B6" s="18" t="s">
        <v>15</v>
      </c>
      <c r="C6" s="19" t="s">
        <v>16</v>
      </c>
      <c r="D6" s="15">
        <v>1</v>
      </c>
      <c r="E6" s="15" t="s">
        <v>14</v>
      </c>
      <c r="F6" s="20">
        <v>15000</v>
      </c>
      <c r="G6" s="17">
        <f>D6*F6</f>
        <v>15000</v>
      </c>
    </row>
    <row r="7" s="1" customFormat="1" ht="48" spans="1:7">
      <c r="A7" s="12">
        <v>4</v>
      </c>
      <c r="B7" s="18" t="s">
        <v>17</v>
      </c>
      <c r="C7" s="19" t="s">
        <v>18</v>
      </c>
      <c r="D7" s="15">
        <v>1</v>
      </c>
      <c r="E7" s="15" t="s">
        <v>14</v>
      </c>
      <c r="F7" s="20">
        <v>15000</v>
      </c>
      <c r="G7" s="17">
        <f>D7*F7</f>
        <v>15000</v>
      </c>
    </row>
    <row r="8" s="1" customFormat="1" ht="36" spans="1:7">
      <c r="A8" s="12">
        <v>5</v>
      </c>
      <c r="B8" s="21" t="s">
        <v>19</v>
      </c>
      <c r="C8" s="22" t="s">
        <v>20</v>
      </c>
      <c r="D8" s="23">
        <v>1</v>
      </c>
      <c r="E8" s="23" t="s">
        <v>14</v>
      </c>
      <c r="F8" s="24">
        <v>15000</v>
      </c>
      <c r="G8" s="17">
        <f>D8*F8</f>
        <v>15000</v>
      </c>
    </row>
    <row r="9" s="1" customFormat="1" ht="60" spans="1:7">
      <c r="A9" s="12">
        <v>6</v>
      </c>
      <c r="B9" s="21" t="s">
        <v>21</v>
      </c>
      <c r="C9" s="22" t="s">
        <v>22</v>
      </c>
      <c r="D9" s="23">
        <v>1</v>
      </c>
      <c r="E9" s="23" t="s">
        <v>14</v>
      </c>
      <c r="F9" s="24">
        <v>20000</v>
      </c>
      <c r="G9" s="24">
        <v>20000</v>
      </c>
    </row>
    <row r="10" s="2" customFormat="1" spans="1:7">
      <c r="A10" s="25"/>
      <c r="B10" s="26" t="s">
        <v>23</v>
      </c>
      <c r="C10" s="26"/>
      <c r="D10" s="25"/>
      <c r="E10" s="25"/>
      <c r="F10" s="27"/>
      <c r="G10" s="28">
        <f>SUM(G4:G9)</f>
        <v>165000</v>
      </c>
    </row>
    <row r="11" s="2" customFormat="1" spans="1:7">
      <c r="A11" s="9" t="s">
        <v>24</v>
      </c>
      <c r="B11" s="9"/>
      <c r="C11" s="9"/>
      <c r="D11" s="9"/>
      <c r="E11" s="9"/>
      <c r="F11" s="9"/>
      <c r="G11" s="9"/>
    </row>
    <row r="12" s="2" customFormat="1" ht="24" spans="1:7">
      <c r="A12" s="12">
        <v>1</v>
      </c>
      <c r="B12" s="19" t="s">
        <v>25</v>
      </c>
      <c r="C12" s="29" t="s">
        <v>26</v>
      </c>
      <c r="D12" s="9">
        <v>1</v>
      </c>
      <c r="E12" s="30" t="s">
        <v>14</v>
      </c>
      <c r="F12" s="17">
        <v>15000</v>
      </c>
      <c r="G12" s="17">
        <f>D12*F12</f>
        <v>15000</v>
      </c>
    </row>
    <row r="13" s="2" customFormat="1" ht="24" spans="1:7">
      <c r="A13" s="12">
        <v>2</v>
      </c>
      <c r="B13" s="19" t="s">
        <v>27</v>
      </c>
      <c r="C13" s="19" t="s">
        <v>28</v>
      </c>
      <c r="D13" s="31">
        <v>1</v>
      </c>
      <c r="E13" s="30" t="s">
        <v>14</v>
      </c>
      <c r="F13" s="17">
        <v>35000</v>
      </c>
      <c r="G13" s="17">
        <f>D13*F13</f>
        <v>35000</v>
      </c>
    </row>
    <row r="14" s="2" customFormat="1" ht="24" spans="1:7">
      <c r="A14" s="12">
        <v>3</v>
      </c>
      <c r="B14" s="29" t="s">
        <v>29</v>
      </c>
      <c r="C14" s="29" t="s">
        <v>30</v>
      </c>
      <c r="D14" s="31">
        <v>1</v>
      </c>
      <c r="E14" s="30" t="s">
        <v>14</v>
      </c>
      <c r="F14" s="17">
        <v>98000</v>
      </c>
      <c r="G14" s="17">
        <f>D14*F14</f>
        <v>98000</v>
      </c>
    </row>
    <row r="15" s="2" customFormat="1" ht="24" spans="1:7">
      <c r="A15" s="12">
        <v>4</v>
      </c>
      <c r="B15" s="19" t="s">
        <v>31</v>
      </c>
      <c r="C15" s="19" t="s">
        <v>32</v>
      </c>
      <c r="D15" s="31">
        <v>1</v>
      </c>
      <c r="E15" s="30" t="s">
        <v>14</v>
      </c>
      <c r="F15" s="32">
        <v>2000</v>
      </c>
      <c r="G15" s="17">
        <f t="shared" ref="G15:G22" si="0">D15*F15</f>
        <v>2000</v>
      </c>
    </row>
    <row r="16" s="2" customFormat="1" spans="1:7">
      <c r="A16" s="12">
        <v>5</v>
      </c>
      <c r="B16" s="29" t="s">
        <v>33</v>
      </c>
      <c r="C16" s="29" t="s">
        <v>34</v>
      </c>
      <c r="D16" s="31">
        <v>1</v>
      </c>
      <c r="E16" s="33" t="s">
        <v>14</v>
      </c>
      <c r="F16" s="17">
        <v>47000</v>
      </c>
      <c r="G16" s="17">
        <f t="shared" si="0"/>
        <v>47000</v>
      </c>
    </row>
    <row r="17" s="2" customFormat="1" spans="1:7">
      <c r="A17" s="12">
        <v>6</v>
      </c>
      <c r="B17" s="29" t="s">
        <v>35</v>
      </c>
      <c r="C17" s="29" t="s">
        <v>36</v>
      </c>
      <c r="D17" s="31">
        <v>1</v>
      </c>
      <c r="E17" s="30" t="s">
        <v>37</v>
      </c>
      <c r="F17" s="17">
        <v>2500</v>
      </c>
      <c r="G17" s="17">
        <f t="shared" si="0"/>
        <v>2500</v>
      </c>
    </row>
    <row r="18" s="2" customFormat="1" spans="1:7">
      <c r="A18" s="12">
        <v>7</v>
      </c>
      <c r="B18" s="19" t="s">
        <v>38</v>
      </c>
      <c r="C18" s="19" t="s">
        <v>39</v>
      </c>
      <c r="D18" s="31">
        <v>1</v>
      </c>
      <c r="E18" s="30" t="s">
        <v>37</v>
      </c>
      <c r="F18" s="17">
        <v>2500</v>
      </c>
      <c r="G18" s="17">
        <f t="shared" si="0"/>
        <v>2500</v>
      </c>
    </row>
    <row r="19" s="2" customFormat="1" spans="1:7">
      <c r="A19" s="12">
        <v>8</v>
      </c>
      <c r="B19" s="29" t="s">
        <v>40</v>
      </c>
      <c r="C19" s="29" t="s">
        <v>41</v>
      </c>
      <c r="D19" s="31">
        <v>1</v>
      </c>
      <c r="E19" s="33" t="s">
        <v>14</v>
      </c>
      <c r="F19" s="32">
        <v>1500</v>
      </c>
      <c r="G19" s="17">
        <f t="shared" si="0"/>
        <v>1500</v>
      </c>
    </row>
    <row r="20" s="2" customFormat="1" ht="24" spans="1:7">
      <c r="A20" s="12">
        <v>9</v>
      </c>
      <c r="B20" s="19" t="s">
        <v>42</v>
      </c>
      <c r="C20" s="19" t="s">
        <v>43</v>
      </c>
      <c r="D20" s="31">
        <v>1</v>
      </c>
      <c r="E20" s="33" t="s">
        <v>14</v>
      </c>
      <c r="F20" s="17">
        <v>11500</v>
      </c>
      <c r="G20" s="17">
        <f t="shared" si="0"/>
        <v>11500</v>
      </c>
    </row>
    <row r="21" s="2" customFormat="1" spans="1:7">
      <c r="A21" s="12">
        <v>10</v>
      </c>
      <c r="B21" s="29" t="s">
        <v>44</v>
      </c>
      <c r="C21" s="29" t="s">
        <v>45</v>
      </c>
      <c r="D21" s="31">
        <v>1</v>
      </c>
      <c r="E21" s="33" t="s">
        <v>14</v>
      </c>
      <c r="F21" s="17">
        <v>20000</v>
      </c>
      <c r="G21" s="17">
        <f t="shared" si="0"/>
        <v>20000</v>
      </c>
    </row>
    <row r="22" s="2" customFormat="1" spans="1:7">
      <c r="A22" s="12">
        <v>11</v>
      </c>
      <c r="B22" s="19" t="s">
        <v>46</v>
      </c>
      <c r="C22" s="19" t="s">
        <v>47</v>
      </c>
      <c r="D22" s="31">
        <v>1</v>
      </c>
      <c r="E22" s="33" t="s">
        <v>11</v>
      </c>
      <c r="F22" s="17">
        <v>25000</v>
      </c>
      <c r="G22" s="17">
        <f t="shared" si="0"/>
        <v>25000</v>
      </c>
    </row>
    <row r="23" s="2" customFormat="1" spans="1:7">
      <c r="A23" s="34"/>
      <c r="B23" s="29"/>
      <c r="C23" s="29"/>
      <c r="D23" s="33"/>
      <c r="E23" s="33"/>
      <c r="F23" s="17"/>
      <c r="G23" s="35">
        <f>SUM(G12:G22)</f>
        <v>260000</v>
      </c>
    </row>
    <row r="24" s="2" customFormat="1" spans="1:7">
      <c r="A24" s="36" t="s">
        <v>48</v>
      </c>
      <c r="B24" s="9"/>
      <c r="C24" s="9"/>
      <c r="D24" s="9"/>
      <c r="E24" s="9"/>
      <c r="F24" s="9"/>
      <c r="G24" s="9"/>
    </row>
    <row r="25" s="2" customFormat="1" ht="96" spans="1:7">
      <c r="A25" s="33">
        <v>1</v>
      </c>
      <c r="B25" s="29" t="s">
        <v>49</v>
      </c>
      <c r="C25" s="29" t="s">
        <v>50</v>
      </c>
      <c r="D25" s="37">
        <v>1</v>
      </c>
      <c r="E25" s="38" t="s">
        <v>14</v>
      </c>
      <c r="F25" s="39">
        <v>26000</v>
      </c>
      <c r="G25" s="17">
        <f>D25*F25</f>
        <v>26000</v>
      </c>
    </row>
    <row r="26" s="2" customFormat="1" spans="1:7">
      <c r="A26" s="33">
        <v>2</v>
      </c>
      <c r="B26" s="29" t="s">
        <v>51</v>
      </c>
      <c r="C26" s="29" t="s">
        <v>52</v>
      </c>
      <c r="D26" s="37">
        <v>1</v>
      </c>
      <c r="E26" s="38" t="s">
        <v>11</v>
      </c>
      <c r="F26" s="39">
        <v>20000</v>
      </c>
      <c r="G26" s="17">
        <f>D26*F26</f>
        <v>20000</v>
      </c>
    </row>
    <row r="27" s="2" customFormat="1" spans="1:7">
      <c r="A27" s="38"/>
      <c r="B27" s="40" t="s">
        <v>23</v>
      </c>
      <c r="C27" s="40"/>
      <c r="D27" s="38"/>
      <c r="E27" s="38"/>
      <c r="F27" s="41"/>
      <c r="G27" s="42">
        <f>SUM(G25:G26)</f>
        <v>46000</v>
      </c>
    </row>
    <row r="28" spans="1:7">
      <c r="A28" s="36" t="s">
        <v>53</v>
      </c>
      <c r="B28" s="9"/>
      <c r="C28" s="9"/>
      <c r="D28" s="9"/>
      <c r="E28" s="9"/>
      <c r="F28" s="9"/>
      <c r="G28" s="9"/>
    </row>
    <row r="29" s="2" customFormat="1" ht="24" spans="1:7">
      <c r="A29" s="38">
        <v>1</v>
      </c>
      <c r="B29" s="40" t="s">
        <v>54</v>
      </c>
      <c r="C29" s="40" t="s">
        <v>55</v>
      </c>
      <c r="D29" s="38">
        <v>1</v>
      </c>
      <c r="E29" s="38" t="s">
        <v>14</v>
      </c>
      <c r="F29" s="41">
        <v>2000</v>
      </c>
      <c r="G29" s="43">
        <f>D29*F29</f>
        <v>2000</v>
      </c>
    </row>
    <row r="30" s="2" customFormat="1" ht="24" spans="1:7">
      <c r="A30" s="38">
        <v>2</v>
      </c>
      <c r="B30" s="40" t="s">
        <v>56</v>
      </c>
      <c r="C30" s="40" t="s">
        <v>57</v>
      </c>
      <c r="D30" s="38">
        <v>1</v>
      </c>
      <c r="E30" s="38" t="s">
        <v>14</v>
      </c>
      <c r="F30" s="41">
        <v>2000</v>
      </c>
      <c r="G30" s="43">
        <f t="shared" ref="G30:G39" si="1">D30*F30</f>
        <v>2000</v>
      </c>
    </row>
    <row r="31" s="3" customFormat="1" ht="120" spans="1:7">
      <c r="A31" s="44">
        <v>3</v>
      </c>
      <c r="B31" s="45" t="s">
        <v>58</v>
      </c>
      <c r="C31" s="45" t="s">
        <v>59</v>
      </c>
      <c r="D31" s="44">
        <v>1</v>
      </c>
      <c r="E31" s="44" t="s">
        <v>14</v>
      </c>
      <c r="F31" s="46">
        <v>69000</v>
      </c>
      <c r="G31" s="47">
        <f t="shared" si="1"/>
        <v>69000</v>
      </c>
    </row>
    <row r="32" s="2" customFormat="1" ht="24" spans="1:7">
      <c r="A32" s="38">
        <v>4</v>
      </c>
      <c r="B32" s="40" t="s">
        <v>60</v>
      </c>
      <c r="C32" s="40" t="s">
        <v>61</v>
      </c>
      <c r="D32" s="38">
        <v>1</v>
      </c>
      <c r="E32" s="38" t="s">
        <v>14</v>
      </c>
      <c r="F32" s="41">
        <v>8000</v>
      </c>
      <c r="G32" s="43">
        <f t="shared" si="1"/>
        <v>8000</v>
      </c>
    </row>
    <row r="33" s="2" customFormat="1" ht="24" spans="1:7">
      <c r="A33" s="38">
        <v>5</v>
      </c>
      <c r="B33" s="40" t="s">
        <v>62</v>
      </c>
      <c r="C33" s="40" t="s">
        <v>36</v>
      </c>
      <c r="D33" s="38">
        <v>1</v>
      </c>
      <c r="E33" s="38" t="s">
        <v>14</v>
      </c>
      <c r="F33" s="41">
        <v>2500</v>
      </c>
      <c r="G33" s="43">
        <f t="shared" si="1"/>
        <v>2500</v>
      </c>
    </row>
    <row r="34" s="2" customFormat="1" spans="1:7">
      <c r="A34" s="38">
        <v>6</v>
      </c>
      <c r="B34" s="40" t="s">
        <v>63</v>
      </c>
      <c r="C34" s="40" t="s">
        <v>36</v>
      </c>
      <c r="D34" s="38">
        <v>1</v>
      </c>
      <c r="E34" s="38" t="s">
        <v>14</v>
      </c>
      <c r="F34" s="41">
        <v>13000</v>
      </c>
      <c r="G34" s="43">
        <f t="shared" si="1"/>
        <v>13000</v>
      </c>
    </row>
    <row r="35" s="2" customFormat="1" ht="24" spans="1:7">
      <c r="A35" s="38">
        <v>7</v>
      </c>
      <c r="B35" s="40" t="s">
        <v>64</v>
      </c>
      <c r="C35" s="40" t="s">
        <v>65</v>
      </c>
      <c r="D35" s="38">
        <v>1</v>
      </c>
      <c r="E35" s="38" t="s">
        <v>66</v>
      </c>
      <c r="F35" s="41">
        <v>28000</v>
      </c>
      <c r="G35" s="43">
        <f t="shared" si="1"/>
        <v>28000</v>
      </c>
    </row>
    <row r="36" s="2" customFormat="1" ht="24" spans="1:7">
      <c r="A36" s="38">
        <v>8</v>
      </c>
      <c r="B36" s="40" t="s">
        <v>67</v>
      </c>
      <c r="C36" s="40" t="s">
        <v>36</v>
      </c>
      <c r="D36" s="38">
        <v>1</v>
      </c>
      <c r="E36" s="38" t="s">
        <v>68</v>
      </c>
      <c r="F36" s="41">
        <v>1500</v>
      </c>
      <c r="G36" s="43">
        <f t="shared" si="1"/>
        <v>1500</v>
      </c>
    </row>
    <row r="37" s="2" customFormat="1" spans="1:7">
      <c r="A37" s="38">
        <v>9</v>
      </c>
      <c r="B37" s="40" t="s">
        <v>69</v>
      </c>
      <c r="C37" s="40" t="s">
        <v>36</v>
      </c>
      <c r="D37" s="38">
        <v>1</v>
      </c>
      <c r="E37" s="38" t="s">
        <v>68</v>
      </c>
      <c r="F37" s="41">
        <v>8500</v>
      </c>
      <c r="G37" s="43">
        <f t="shared" si="1"/>
        <v>8500</v>
      </c>
    </row>
    <row r="38" s="2" customFormat="1" spans="1:7">
      <c r="A38" s="38">
        <v>10</v>
      </c>
      <c r="B38" s="40" t="s">
        <v>44</v>
      </c>
      <c r="C38" s="40" t="s">
        <v>70</v>
      </c>
      <c r="D38" s="38">
        <v>1</v>
      </c>
      <c r="E38" s="38" t="s">
        <v>11</v>
      </c>
      <c r="F38" s="41">
        <v>20000</v>
      </c>
      <c r="G38" s="43">
        <f t="shared" si="1"/>
        <v>20000</v>
      </c>
    </row>
    <row r="39" s="2" customFormat="1" spans="1:7">
      <c r="A39" s="33">
        <v>11</v>
      </c>
      <c r="B39" s="48" t="s">
        <v>71</v>
      </c>
      <c r="C39" s="48" t="s">
        <v>47</v>
      </c>
      <c r="D39" s="44">
        <v>1</v>
      </c>
      <c r="E39" s="37" t="s">
        <v>11</v>
      </c>
      <c r="F39" s="32">
        <v>25000</v>
      </c>
      <c r="G39" s="43">
        <f t="shared" si="1"/>
        <v>25000</v>
      </c>
    </row>
    <row r="40" s="2" customFormat="1" spans="1:7">
      <c r="A40" s="49"/>
      <c r="B40" s="40" t="s">
        <v>23</v>
      </c>
      <c r="C40" s="38"/>
      <c r="D40" s="38"/>
      <c r="E40" s="38"/>
      <c r="F40" s="38"/>
      <c r="G40" s="50">
        <f>SUM(G29:G39)</f>
        <v>179500</v>
      </c>
    </row>
    <row r="41" spans="1:7">
      <c r="A41" s="36" t="s">
        <v>72</v>
      </c>
      <c r="B41" s="9"/>
      <c r="C41" s="9"/>
      <c r="D41" s="9"/>
      <c r="E41" s="9"/>
      <c r="F41" s="9"/>
      <c r="G41" s="9"/>
    </row>
    <row r="42" s="2" customFormat="1" ht="60" spans="1:7">
      <c r="A42" s="44">
        <v>1</v>
      </c>
      <c r="B42" s="45" t="s">
        <v>73</v>
      </c>
      <c r="C42" s="45" t="s">
        <v>74</v>
      </c>
      <c r="D42" s="44">
        <v>1</v>
      </c>
      <c r="E42" s="44" t="s">
        <v>14</v>
      </c>
      <c r="F42" s="39">
        <v>8000</v>
      </c>
      <c r="G42" s="51">
        <f t="shared" ref="G42:G54" si="2">D42*F42</f>
        <v>8000</v>
      </c>
    </row>
    <row r="43" s="2" customFormat="1" ht="24" spans="1:7">
      <c r="A43" s="44">
        <v>2</v>
      </c>
      <c r="B43" s="45" t="s">
        <v>75</v>
      </c>
      <c r="C43" s="45" t="s">
        <v>76</v>
      </c>
      <c r="D43" s="44">
        <v>1</v>
      </c>
      <c r="E43" s="44" t="s">
        <v>14</v>
      </c>
      <c r="F43" s="39">
        <v>24500</v>
      </c>
      <c r="G43" s="51">
        <f t="shared" si="2"/>
        <v>24500</v>
      </c>
    </row>
    <row r="44" s="2" customFormat="1" spans="1:7">
      <c r="A44" s="44">
        <v>3</v>
      </c>
      <c r="B44" s="52" t="s">
        <v>77</v>
      </c>
      <c r="C44" s="52" t="s">
        <v>78</v>
      </c>
      <c r="D44" s="44">
        <v>1</v>
      </c>
      <c r="E44" s="44" t="s">
        <v>68</v>
      </c>
      <c r="F44" s="39">
        <v>3500</v>
      </c>
      <c r="G44" s="51">
        <f t="shared" si="2"/>
        <v>3500</v>
      </c>
    </row>
    <row r="45" s="2" customFormat="1" spans="1:7">
      <c r="A45" s="44">
        <v>4</v>
      </c>
      <c r="B45" s="45" t="s">
        <v>79</v>
      </c>
      <c r="C45" s="45" t="s">
        <v>80</v>
      </c>
      <c r="D45" s="44">
        <v>1</v>
      </c>
      <c r="E45" s="44" t="s">
        <v>66</v>
      </c>
      <c r="F45" s="39">
        <v>6500</v>
      </c>
      <c r="G45" s="51">
        <f t="shared" si="2"/>
        <v>6500</v>
      </c>
    </row>
    <row r="46" s="2" customFormat="1" spans="1:7">
      <c r="A46" s="44">
        <v>5</v>
      </c>
      <c r="B46" s="45" t="s">
        <v>81</v>
      </c>
      <c r="C46" s="45" t="s">
        <v>36</v>
      </c>
      <c r="D46" s="44">
        <v>1</v>
      </c>
      <c r="E46" s="44" t="s">
        <v>68</v>
      </c>
      <c r="F46" s="39">
        <v>1000</v>
      </c>
      <c r="G46" s="51">
        <f t="shared" si="2"/>
        <v>1000</v>
      </c>
    </row>
    <row r="47" s="2" customFormat="1" spans="1:7">
      <c r="A47" s="44">
        <v>6</v>
      </c>
      <c r="B47" s="45" t="s">
        <v>82</v>
      </c>
      <c r="C47" s="45" t="s">
        <v>36</v>
      </c>
      <c r="D47" s="44">
        <v>1</v>
      </c>
      <c r="E47" s="44" t="s">
        <v>83</v>
      </c>
      <c r="F47" s="39">
        <v>3500</v>
      </c>
      <c r="G47" s="51">
        <f t="shared" si="2"/>
        <v>3500</v>
      </c>
    </row>
    <row r="48" s="2" customFormat="1" spans="1:7">
      <c r="A48" s="44">
        <v>7</v>
      </c>
      <c r="B48" s="45" t="s">
        <v>84</v>
      </c>
      <c r="C48" s="45" t="s">
        <v>85</v>
      </c>
      <c r="D48" s="44">
        <v>1</v>
      </c>
      <c r="E48" s="44" t="s">
        <v>11</v>
      </c>
      <c r="F48" s="39">
        <v>1500</v>
      </c>
      <c r="G48" s="51">
        <f t="shared" si="2"/>
        <v>1500</v>
      </c>
    </row>
    <row r="49" s="2" customFormat="1" ht="36" spans="1:7">
      <c r="A49" s="44">
        <v>8</v>
      </c>
      <c r="B49" s="45" t="s">
        <v>86</v>
      </c>
      <c r="C49" s="45" t="s">
        <v>87</v>
      </c>
      <c r="D49" s="44">
        <v>1</v>
      </c>
      <c r="E49" s="44" t="s">
        <v>14</v>
      </c>
      <c r="F49" s="39">
        <v>43000</v>
      </c>
      <c r="G49" s="51">
        <f t="shared" si="2"/>
        <v>43000</v>
      </c>
    </row>
    <row r="50" s="2" customFormat="1" ht="36" spans="1:7">
      <c r="A50" s="44">
        <v>9</v>
      </c>
      <c r="B50" s="45" t="s">
        <v>88</v>
      </c>
      <c r="C50" s="45" t="s">
        <v>89</v>
      </c>
      <c r="D50" s="44">
        <v>1</v>
      </c>
      <c r="E50" s="44" t="s">
        <v>68</v>
      </c>
      <c r="F50" s="39">
        <v>5500</v>
      </c>
      <c r="G50" s="51">
        <f t="shared" si="2"/>
        <v>5500</v>
      </c>
    </row>
    <row r="51" s="2" customFormat="1" ht="96" spans="1:7">
      <c r="A51" s="44">
        <v>10</v>
      </c>
      <c r="B51" s="45" t="s">
        <v>90</v>
      </c>
      <c r="C51" s="45" t="s">
        <v>91</v>
      </c>
      <c r="D51" s="44">
        <v>1</v>
      </c>
      <c r="E51" s="44" t="s">
        <v>14</v>
      </c>
      <c r="F51" s="39">
        <v>6500</v>
      </c>
      <c r="G51" s="51">
        <f t="shared" si="2"/>
        <v>6500</v>
      </c>
    </row>
    <row r="52" s="2" customFormat="1" ht="24" spans="1:7">
      <c r="A52" s="44">
        <v>11</v>
      </c>
      <c r="B52" s="45" t="s">
        <v>92</v>
      </c>
      <c r="C52" s="45" t="s">
        <v>93</v>
      </c>
      <c r="D52" s="44">
        <v>1</v>
      </c>
      <c r="E52" s="44" t="s">
        <v>68</v>
      </c>
      <c r="F52" s="39">
        <v>800</v>
      </c>
      <c r="G52" s="51">
        <f t="shared" si="2"/>
        <v>800</v>
      </c>
    </row>
    <row r="53" s="2" customFormat="1" spans="1:7">
      <c r="A53" s="44">
        <v>12</v>
      </c>
      <c r="B53" s="40" t="s">
        <v>44</v>
      </c>
      <c r="C53" s="45" t="s">
        <v>70</v>
      </c>
      <c r="D53" s="38">
        <v>1</v>
      </c>
      <c r="E53" s="38" t="s">
        <v>11</v>
      </c>
      <c r="F53" s="41">
        <v>20000</v>
      </c>
      <c r="G53" s="51">
        <f t="shared" si="2"/>
        <v>20000</v>
      </c>
    </row>
    <row r="54" s="2" customFormat="1" ht="24" spans="1:7">
      <c r="A54" s="38">
        <v>13</v>
      </c>
      <c r="B54" s="48" t="s">
        <v>71</v>
      </c>
      <c r="C54" s="53" t="s">
        <v>94</v>
      </c>
      <c r="D54" s="44">
        <v>1</v>
      </c>
      <c r="E54" s="37" t="s">
        <v>11</v>
      </c>
      <c r="F54" s="32">
        <v>25000</v>
      </c>
      <c r="G54" s="51">
        <f t="shared" si="2"/>
        <v>25000</v>
      </c>
    </row>
    <row r="55" s="2" customFormat="1" spans="1:7">
      <c r="A55" s="54"/>
      <c r="B55" s="48" t="s">
        <v>23</v>
      </c>
      <c r="C55" s="53"/>
      <c r="D55" s="44"/>
      <c r="E55" s="37"/>
      <c r="F55" s="32"/>
      <c r="G55" s="55">
        <f>SUM(G42:G54)</f>
        <v>149300</v>
      </c>
    </row>
    <row r="56" s="2" customFormat="1" spans="1:7">
      <c r="A56" s="38"/>
      <c r="B56" s="40" t="s">
        <v>95</v>
      </c>
      <c r="C56" s="40"/>
      <c r="D56" s="38"/>
      <c r="E56" s="38"/>
      <c r="F56" s="41"/>
      <c r="G56" s="50">
        <f>G10+G23+G27+G40+G55</f>
        <v>799800</v>
      </c>
    </row>
  </sheetData>
  <mergeCells count="6">
    <mergeCell ref="A1:G1"/>
    <mergeCell ref="A2:G2"/>
    <mergeCell ref="A11:G11"/>
    <mergeCell ref="A24:G24"/>
    <mergeCell ref="A28:G28"/>
    <mergeCell ref="A41:G41"/>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标准版方案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GIGABYTE</dc:creator>
  <cp:lastModifiedBy>曲猛</cp:lastModifiedBy>
  <dcterms:created xsi:type="dcterms:W3CDTF">2019-03-13T05:06:00Z</dcterms:created>
  <dcterms:modified xsi:type="dcterms:W3CDTF">2024-11-11T03:42:22Z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E843B551361D47B0A85A304972EEC6CC</vt:lpwstr>
  </property>
</Properties>
</file>