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<sst xmlns="http://schemas.openxmlformats.org/spreadsheetml/2006/main" count="81" uniqueCount="70">
  <si>
    <t>技术标准与要求</t>
  </si>
  <si>
    <t>序号</t>
  </si>
  <si>
    <t>核心产品
（“△”）</t>
  </si>
  <si>
    <t>工段</t>
  </si>
  <si>
    <t>标的名称</t>
  </si>
  <si>
    <t>设备技术参数要求</t>
  </si>
  <si>
    <t>流水线整体技术参数要求</t>
  </si>
  <si>
    <t>数量</t>
  </si>
  <si>
    <t>分项预算单价（元）</t>
  </si>
  <si>
    <t>分项预算总价（元）</t>
  </si>
  <si>
    <t>△</t>
  </si>
  <si>
    <t>碾磨工段</t>
  </si>
  <si>
    <t>碾米机（1）</t>
  </si>
  <si>
    <t>1.检测精度≥90%，检测时间＜1s；
2.留胚率90%-95%，胚芽完整度90%-95%；
3.MTBF≥500小时，MTTR＜30分钟;
4.加工产品匹配性大于90%;
5.支持远程数据（图片）传输，传输速率＞5兆/秒;
6.可进行远程实时监控，具有三维数字孪生功能，同步误差＜1s;
7.尺寸：3080*1300*2715mm（±5mm）</t>
  </si>
  <si>
    <t>场地面积50m*40m*9m（±1m）;单台设备设置独立应急启动按钮；设置桥架布线；设备之间具备联动性，生产线从前到后依次顺序为：流量称、去石机、色选机、碾米机1（两台）、碾米机2立式碾米机（两台）、刷米机、分级筛、色选机（两台）、流量称；留胚率≥95%，胚芽完整度≥95%;加工效率：1000-1500公斤/小时，MTBF≥500小时，MTTR＜30分钟;加工产品匹配性大于90%;功率100-150kw;用气量10m³/min，碎米率10%，糠粉率＜1%;可进行远程实时监控，具有三维数字孪生功能，同步误差＜1s;</t>
  </si>
  <si>
    <t>2台</t>
  </si>
  <si>
    <t>碾米机（2）立式碾米机</t>
  </si>
  <si>
    <t>1.检测精度≥90%，检测时间＜1s；
2.留胚率90%-95%，胚芽完整度90%-95%；
3.MTBF≥500小时，MTTR＜30分钟;
4.加工产品匹配性大于90%;。
5.支持远程数据（图片）传输，传输速率＞5兆/秒;
6.可进行远程实时监控，具有三维数字孪生功能，同步误差＜1s;
7.尺寸：1850*1265*2555mm（±5mm）</t>
  </si>
  <si>
    <t>刷米机</t>
  </si>
  <si>
    <t>1.检测精度≥90%，检测时间＜1s；
2.碎米率10%，糠粉率＜1%；
3.MTBF≥500小时，MTTR＜30分钟;
4.加工产品匹配性大于90%;
5.支持远程数据（图片）传输，传输速率＞5兆/秒;
6.可进行远程实时监控，具有三维数字孪生功能，同步误差＜1s;
7.尺寸：1850*1265*2555mm（±5mm）</t>
  </si>
  <si>
    <t>1台</t>
  </si>
  <si>
    <t>色选机</t>
  </si>
  <si>
    <t>1.功率：≥3kw、
2.气压：0.6-0.8mpa、
3.带出比：50：1；
4.支持远程数据（图片）传输，传输速率＞5兆/秒;
5.可进行远程实时监控，具有三维数字孪生功能，同步误差＜1s;
6.尺寸：3580*1565*2033mm（±5mm）</t>
  </si>
  <si>
    <t>3台</t>
  </si>
  <si>
    <t>分级筛</t>
  </si>
  <si>
    <t>1.吸风量≤800m³/h、
2.动力：≥0.75kw、
3.转速：≤500转每分钟；
4.尺寸：1640*1850*1465mm（±5mm）</t>
  </si>
  <si>
    <t>1个</t>
  </si>
  <si>
    <t>去石机</t>
  </si>
  <si>
    <t>1.配置动力：≥0.75KW,
2.产量5-7t/h，
3.吸风量3800-4100m³/h，
4.压力≤1000Pa；
5.尺寸：970*1210*1830mm（±5mm）</t>
  </si>
  <si>
    <t>流量称</t>
  </si>
  <si>
    <t>1.计量精度：≤0.2%、
2.最大称重：≤50kg、
3.称重速度：≤12t/h；
4.支持远程数据（图片）传输，传输速率≥5兆/秒；
5.尺寸：1100*800*1645mm（±5mm）</t>
  </si>
  <si>
    <t>2个</t>
  </si>
  <si>
    <t>提升机</t>
  </si>
  <si>
    <t>1.配置动力≤1.5KW，
2.产量4-6t/h，超低速斗；
3.尺寸：300*1200*8500mm（±5mm）</t>
  </si>
  <si>
    <t>27个</t>
  </si>
  <si>
    <t>转序仓储</t>
  </si>
  <si>
    <t>移动缓存斗</t>
  </si>
  <si>
    <t>1.储存：≤1t; 
2.材质：铁；
3.尺寸：1200*1200*2100mm（±5mm）</t>
  </si>
  <si>
    <t>8个</t>
  </si>
  <si>
    <t>原粮仓</t>
  </si>
  <si>
    <t>1.储存≤20t/个；
2.尺寸:3m*3m*5m（±5mm）；
3.材质：铁</t>
  </si>
  <si>
    <t>压缩气站</t>
  </si>
  <si>
    <t>空压机</t>
  </si>
  <si>
    <t>1.功率：≥37KW 
2.排气量：≤6.3m³/min 
3.压力：0.6-0.8mpa
4.尺寸：1600*1200*1800mm（±5mm）
5.空压机自带应急警报，应急阀</t>
  </si>
  <si>
    <t>冷干机</t>
  </si>
  <si>
    <t>1.空气处理量≤4.0mm 
2.工作压力：≤0.8mpa 
3.耗电量≤1.0KW.h
4.尺寸：100*750*900mm（±5mm）</t>
  </si>
  <si>
    <t>气罐</t>
  </si>
  <si>
    <t>1.尺寸Φ780*2150mm（±5mm） 
2.进出气口：DN40</t>
  </si>
  <si>
    <t>碾磨除尘</t>
  </si>
  <si>
    <t>脉冲</t>
  </si>
  <si>
    <t>1.滤袋长度：2000mm（±5mm），
2.处理风量：20000/22000/25000；
3.尺寸：φ2500*3300mm（±5mm）</t>
  </si>
  <si>
    <t>3个</t>
  </si>
  <si>
    <t>沙克龙</t>
  </si>
  <si>
    <t>1.风量5000/10000/15000m³/h,
2.入口风速：≤15m/s；
3.尺寸：Φ1200*2400mm（±5mm）；
4.材质：铁</t>
  </si>
  <si>
    <t>风网</t>
  </si>
  <si>
    <t>非标风网安装，非标油漆，补漆</t>
  </si>
  <si>
    <t>管道风机,关风器</t>
  </si>
  <si>
    <t>1.长度:300M（±5mm）
2.直径：100/300/400mm;
3.材质:铁</t>
  </si>
  <si>
    <t>3套</t>
  </si>
  <si>
    <t>电气</t>
  </si>
  <si>
    <t>线路辅材</t>
  </si>
  <si>
    <t xml:space="preserve">1.辅材（含电缆）：
YJLV22 4*240+1*120    数量：≥300米
RTT3*6+1*4            数量：≥200米
RTT3*10+1*6           数量：≥200米
RTT3*6+2*4            数量：≥200米
RTT3*4+2*2.5          数量：≥200米
RTT3*4+1*2.5          数量：≥100米
RTT3*2.5+1*1.5        数量：≥200米
RTT3*1.5              数量：≥1100米
RTT3*1.5+1*1.0        数量：≥200米
RVV3*0.3              数量：≥1200米
RVV4*0.3              数量：≥500米
2.双绞通讯线：
RVVSP2*0.5            数量：≥200米  </t>
  </si>
  <si>
    <t>1项</t>
  </si>
  <si>
    <t>配电柜及配件</t>
  </si>
  <si>
    <t>一、配电柜
1.额定电压：380v，
2.额定频率：50Hz；
3.总互感器：80I 1000/5;
二、配件如下：
1.柜体：600*800*2200mm（±5mm)   数量：1个
2.塑壳：NM1-400A                 数量：1个
3.塑壳：NM1-160A                 数量：1个
4.塑壳：NM1-100A                 数量：1个
5.塑壳：NM1-60A                  数量：4个
6.塑壳：NM1-50A                  数量：3个
7.塑壳：NM1-20A                  数量：1个
8.微断：2PC20                    数量：5个
9.微断：2PC10                    数量：10个
10.总互感器：80I   1000/5        数量：3个
11.1号柜总互感器：40I   400/5    数量：3个
12.分互感器：30I 200/5           数量：3个
13.分互感器：30I 100/5           数量：3个
14.分互感器：30I 75/5            数量：12个
15.分互感器：30I 50/5            数量：12个
16.电力仪表                      数量：12个
（一）电压：
（1）额定值：AC100V、400V；（2）过负荷：持续：≤1.2倍、瞬时：≥2倍/10s；（3）≤1VA（每相）；（4）阻抗：≥300kΩ；（5）精度：精度等级≥0.5。
（二）电流：
（1）额定值：AC1A、5A；（2）过负荷：持续：≤1.2倍、瞬时：≥2倍/10s；（3）≤0.4VA（每相）；（4）阻抗：≤20MΩ；（5）精度：精度等级≥0.5。
（三）频率：40-60Hz,精度0.1Hz。
（四）显示：可编程、切换、循环的2、3、4排LED显示。
（五）脉冲输出：不低于2路电能脉冲输出，光耦隔离。
（六）工作环境：-10~55℃；储存环境：-20~75℃。</t>
  </si>
  <si>
    <t>基础设施</t>
  </si>
  <si>
    <t>台架</t>
  </si>
  <si>
    <t>1.材质：混凝土；
2.尺寸：长*宽*高≥32m*4.5m*3m
3.支撑能力≥20T，
4.振动等级：不低于三级</t>
  </si>
  <si>
    <t>合计</t>
  </si>
  <si>
    <t>注：本项目为交钥匙工程。以上报价不包含取暖设备。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</si>
</sst>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zoomScaleSheetLayoutView="100" workbookViewId="0" topLeftCell="A17">
      <selection activeCell="J20" sqref="J20"/>
    </sheetView>
  </sheetViews>
  <sheetFormatPr defaultColWidth="9.00390625" defaultRowHeight="14.25"/>
  <cols>
    <col min="1" max="1" width="5.50390625" style="1" customWidth="1"/>
    <col min="2" max="3" width="9.50390625" style="1" customWidth="1"/>
    <col min="4" max="4" width="15.00390625" style="1" customWidth="1"/>
    <col min="5" max="5" width="59.50390625" style="2" customWidth="1"/>
    <col min="6" max="6" width="43.25390625" style="2" customWidth="1"/>
    <col min="7" max="7" width="7.375" style="1" customWidth="1"/>
    <col min="8" max="9" width="11.625" style="1" customWidth="1"/>
    <col min="10" max="10" width="44.25390625" style="1" customWidth="1"/>
    <col min="11" max="16384" width="9.00390625" style="1" customWidth="1"/>
  </cols>
  <sheetData>
    <row r="1" spans="1:9" ht="28.5" customHeight="1">
      <c r="A1" s="3" t="s">
        <v>0</v>
      </c>
      <c r="B1" s="3"/>
      <c r="C1" s="3"/>
      <c r="D1" s="3"/>
      <c r="E1" s="4"/>
      <c r="F1" s="4"/>
      <c r="G1" s="3"/>
      <c r="H1" s="3"/>
      <c r="I1" s="3"/>
    </row>
    <row r="2" spans="1:9" ht="42.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3" t="s">
        <v>8</v>
      </c>
      <c r="I2" s="3" t="s">
        <v>9</v>
      </c>
    </row>
    <row r="3" spans="1:9" ht="99.75">
      <c r="A3" s="3">
        <v>1</v>
      </c>
      <c r="B3" s="3" t="s">
        <v>10</v>
      </c>
      <c r="C3" s="6" t="s">
        <v>11</v>
      </c>
      <c r="D3" s="3" t="s">
        <v>12</v>
      </c>
      <c r="E3" s="4" t="s">
        <v>13</v>
      </c>
      <c r="F3" s="7" t="s">
        <v>14</v>
      </c>
      <c r="G3" s="3" t="s">
        <v>15</v>
      </c>
      <c r="H3" s="3">
        <v>880000</v>
      </c>
      <c r="I3" s="3">
        <f>2*H3</f>
        <v>1760000</v>
      </c>
    </row>
    <row r="4" spans="1:9" ht="99.75">
      <c r="A4" s="3">
        <v>2</v>
      </c>
      <c r="B4" s="3" t="s">
        <v>10</v>
      </c>
      <c r="C4" s="8"/>
      <c r="D4" s="3" t="s">
        <v>16</v>
      </c>
      <c r="E4" s="4" t="s">
        <v>17</v>
      </c>
      <c r="F4" s="9"/>
      <c r="G4" s="3" t="s">
        <v>15</v>
      </c>
      <c r="H4" s="3">
        <v>820000</v>
      </c>
      <c r="I4" s="3">
        <f>2*H4</f>
        <v>1640000</v>
      </c>
    </row>
    <row r="5" spans="1:9" ht="99.75">
      <c r="A5" s="3">
        <v>3</v>
      </c>
      <c r="B5" s="3"/>
      <c r="C5" s="8"/>
      <c r="D5" s="3" t="s">
        <v>18</v>
      </c>
      <c r="E5" s="4" t="s">
        <v>19</v>
      </c>
      <c r="F5" s="9"/>
      <c r="G5" s="3" t="s">
        <v>20</v>
      </c>
      <c r="H5" s="3">
        <v>320000</v>
      </c>
      <c r="I5" s="3">
        <f>H5</f>
        <v>320000</v>
      </c>
    </row>
    <row r="6" spans="1:9" ht="85.5">
      <c r="A6" s="3">
        <v>4</v>
      </c>
      <c r="B6" s="3"/>
      <c r="C6" s="8"/>
      <c r="D6" s="3" t="s">
        <v>21</v>
      </c>
      <c r="E6" s="4" t="s">
        <v>22</v>
      </c>
      <c r="F6" s="9"/>
      <c r="G6" s="3" t="s">
        <v>23</v>
      </c>
      <c r="H6" s="3">
        <v>210000</v>
      </c>
      <c r="I6" s="3">
        <f>3*H6</f>
        <v>630000</v>
      </c>
    </row>
    <row r="7" spans="1:9" ht="57">
      <c r="A7" s="3">
        <v>5</v>
      </c>
      <c r="B7" s="3"/>
      <c r="C7" s="8"/>
      <c r="D7" s="3" t="s">
        <v>24</v>
      </c>
      <c r="E7" s="4" t="s">
        <v>25</v>
      </c>
      <c r="F7" s="9"/>
      <c r="G7" s="3" t="s">
        <v>26</v>
      </c>
      <c r="H7" s="3">
        <v>20000</v>
      </c>
      <c r="I7" s="3">
        <f>H7</f>
        <v>20000</v>
      </c>
    </row>
    <row r="8" spans="1:9" ht="71.25">
      <c r="A8" s="3">
        <v>6</v>
      </c>
      <c r="B8" s="3"/>
      <c r="C8" s="8"/>
      <c r="D8" s="3" t="s">
        <v>27</v>
      </c>
      <c r="E8" s="4" t="s">
        <v>28</v>
      </c>
      <c r="F8" s="9"/>
      <c r="G8" s="3" t="s">
        <v>20</v>
      </c>
      <c r="H8" s="3">
        <v>18000</v>
      </c>
      <c r="I8" s="3">
        <v>18000</v>
      </c>
    </row>
    <row r="9" spans="1:9" ht="71.25">
      <c r="A9" s="3">
        <v>7</v>
      </c>
      <c r="B9" s="3"/>
      <c r="C9" s="8"/>
      <c r="D9" s="3" t="s">
        <v>29</v>
      </c>
      <c r="E9" s="4" t="s">
        <v>30</v>
      </c>
      <c r="F9" s="9"/>
      <c r="G9" s="3" t="s">
        <v>31</v>
      </c>
      <c r="H9" s="3">
        <v>20000</v>
      </c>
      <c r="I9" s="3">
        <f>H9*2</f>
        <v>40000</v>
      </c>
    </row>
    <row r="10" spans="1:9" ht="52.5" customHeight="1">
      <c r="A10" s="3">
        <v>8</v>
      </c>
      <c r="B10" s="3"/>
      <c r="C10" s="10"/>
      <c r="D10" s="3" t="s">
        <v>32</v>
      </c>
      <c r="E10" s="4" t="s">
        <v>33</v>
      </c>
      <c r="F10" s="9"/>
      <c r="G10" s="3" t="s">
        <v>34</v>
      </c>
      <c r="H10" s="3">
        <v>8000</v>
      </c>
      <c r="I10" s="3">
        <f>27*H10</f>
        <v>216000</v>
      </c>
    </row>
    <row r="11" spans="1:9" ht="52.5" customHeight="1">
      <c r="A11" s="3">
        <v>9</v>
      </c>
      <c r="B11" s="3"/>
      <c r="C11" s="6" t="s">
        <v>35</v>
      </c>
      <c r="D11" s="3" t="s">
        <v>36</v>
      </c>
      <c r="E11" s="4" t="s">
        <v>37</v>
      </c>
      <c r="F11" s="9"/>
      <c r="G11" s="3" t="s">
        <v>38</v>
      </c>
      <c r="H11" s="3">
        <v>4000</v>
      </c>
      <c r="I11" s="3">
        <f>8*H11</f>
        <v>32000</v>
      </c>
    </row>
    <row r="12" spans="1:9" ht="52.5" customHeight="1">
      <c r="A12" s="3">
        <v>10</v>
      </c>
      <c r="B12" s="3"/>
      <c r="C12" s="10"/>
      <c r="D12" s="3" t="s">
        <v>39</v>
      </c>
      <c r="E12" s="4" t="s">
        <v>40</v>
      </c>
      <c r="F12" s="9"/>
      <c r="G12" s="3" t="s">
        <v>31</v>
      </c>
      <c r="H12" s="3">
        <v>35000</v>
      </c>
      <c r="I12" s="3">
        <f>2*H12</f>
        <v>70000</v>
      </c>
    </row>
    <row r="13" spans="1:9" ht="71.25">
      <c r="A13" s="3">
        <v>11</v>
      </c>
      <c r="B13" s="3"/>
      <c r="C13" s="6" t="s">
        <v>41</v>
      </c>
      <c r="D13" s="3" t="s">
        <v>42</v>
      </c>
      <c r="E13" s="4" t="s">
        <v>43</v>
      </c>
      <c r="F13" s="9"/>
      <c r="G13" s="3" t="s">
        <v>15</v>
      </c>
      <c r="H13" s="3">
        <v>55000</v>
      </c>
      <c r="I13" s="3">
        <f>2*H13</f>
        <v>110000</v>
      </c>
    </row>
    <row r="14" spans="1:9" ht="57">
      <c r="A14" s="3">
        <v>12</v>
      </c>
      <c r="B14" s="3"/>
      <c r="C14" s="8"/>
      <c r="D14" s="3" t="s">
        <v>44</v>
      </c>
      <c r="E14" s="4" t="s">
        <v>45</v>
      </c>
      <c r="F14" s="9"/>
      <c r="G14" s="3" t="s">
        <v>15</v>
      </c>
      <c r="H14" s="3">
        <v>10000</v>
      </c>
      <c r="I14" s="3">
        <f>2*H14</f>
        <v>20000</v>
      </c>
    </row>
    <row r="15" spans="1:9" ht="52.5" customHeight="1">
      <c r="A15" s="3">
        <v>13</v>
      </c>
      <c r="B15" s="3"/>
      <c r="C15" s="10"/>
      <c r="D15" s="3" t="s">
        <v>46</v>
      </c>
      <c r="E15" s="4" t="s">
        <v>47</v>
      </c>
      <c r="F15" s="9"/>
      <c r="G15" s="3" t="s">
        <v>31</v>
      </c>
      <c r="H15" s="3">
        <v>3500</v>
      </c>
      <c r="I15" s="3">
        <f>2*H15</f>
        <v>7000</v>
      </c>
    </row>
    <row r="16" spans="1:9" ht="52.5" customHeight="1">
      <c r="A16" s="3">
        <v>14</v>
      </c>
      <c r="B16" s="3"/>
      <c r="C16" s="6" t="s">
        <v>48</v>
      </c>
      <c r="D16" s="3" t="s">
        <v>49</v>
      </c>
      <c r="E16" s="4" t="s">
        <v>50</v>
      </c>
      <c r="F16" s="9"/>
      <c r="G16" s="3" t="s">
        <v>51</v>
      </c>
      <c r="H16" s="3">
        <v>35000</v>
      </c>
      <c r="I16" s="3">
        <f>3*H16</f>
        <v>105000</v>
      </c>
    </row>
    <row r="17" spans="1:9" ht="57">
      <c r="A17" s="3">
        <v>15</v>
      </c>
      <c r="B17" s="3"/>
      <c r="C17" s="8"/>
      <c r="D17" s="3" t="s">
        <v>52</v>
      </c>
      <c r="E17" s="4" t="s">
        <v>53</v>
      </c>
      <c r="F17" s="9"/>
      <c r="G17" s="3" t="s">
        <v>51</v>
      </c>
      <c r="H17" s="3">
        <v>8000</v>
      </c>
      <c r="I17" s="3">
        <f>3*H17</f>
        <v>24000</v>
      </c>
    </row>
    <row r="18" spans="1:9" ht="52.5" customHeight="1">
      <c r="A18" s="3">
        <v>16</v>
      </c>
      <c r="B18" s="3"/>
      <c r="C18" s="8"/>
      <c r="D18" s="3" t="s">
        <v>54</v>
      </c>
      <c r="E18" s="4" t="s">
        <v>55</v>
      </c>
      <c r="F18" s="9"/>
      <c r="G18" s="3" t="s">
        <v>26</v>
      </c>
      <c r="H18" s="3">
        <v>150000</v>
      </c>
      <c r="I18" s="3">
        <f>H18</f>
        <v>150000</v>
      </c>
    </row>
    <row r="19" spans="1:9" ht="52.5" customHeight="1">
      <c r="A19" s="3">
        <v>17</v>
      </c>
      <c r="B19" s="3"/>
      <c r="C19" s="10"/>
      <c r="D19" s="3" t="s">
        <v>56</v>
      </c>
      <c r="E19" s="4" t="s">
        <v>57</v>
      </c>
      <c r="F19" s="9"/>
      <c r="G19" s="3" t="s">
        <v>58</v>
      </c>
      <c r="H19" s="3">
        <v>16000</v>
      </c>
      <c r="I19" s="3">
        <f>3*H19</f>
        <v>48000</v>
      </c>
    </row>
    <row r="20" spans="1:10" ht="225.75" customHeight="1">
      <c r="A20" s="3">
        <v>18</v>
      </c>
      <c r="B20" s="3"/>
      <c r="C20" s="6" t="s">
        <v>59</v>
      </c>
      <c r="D20" s="3" t="s">
        <v>60</v>
      </c>
      <c r="E20" s="4" t="s">
        <v>61</v>
      </c>
      <c r="F20" s="9"/>
      <c r="G20" s="3" t="s">
        <v>62</v>
      </c>
      <c r="H20" s="3">
        <v>100000</v>
      </c>
      <c r="I20" s="3">
        <f>H20</f>
        <v>100000</v>
      </c>
      <c r="J20" s="15"/>
    </row>
    <row r="21" spans="1:10" ht="408" customHeight="1">
      <c r="A21" s="3">
        <v>19</v>
      </c>
      <c r="B21" s="3"/>
      <c r="C21" s="10"/>
      <c r="D21" s="3" t="s">
        <v>63</v>
      </c>
      <c r="E21" s="4" t="s">
        <v>64</v>
      </c>
      <c r="F21" s="9"/>
      <c r="G21" s="3" t="s">
        <v>62</v>
      </c>
      <c r="H21" s="3">
        <v>30000</v>
      </c>
      <c r="I21" s="3">
        <f>H21</f>
        <v>30000</v>
      </c>
      <c r="J21" s="16"/>
    </row>
    <row r="22" spans="1:9" ht="72.75" customHeight="1">
      <c r="A22" s="3">
        <v>20</v>
      </c>
      <c r="B22" s="3"/>
      <c r="C22" s="3" t="s">
        <v>65</v>
      </c>
      <c r="D22" s="3" t="s">
        <v>66</v>
      </c>
      <c r="E22" s="4" t="s">
        <v>67</v>
      </c>
      <c r="F22" s="11"/>
      <c r="G22" s="3" t="s">
        <v>26</v>
      </c>
      <c r="H22" s="3">
        <v>200000</v>
      </c>
      <c r="I22" s="3">
        <f>H22</f>
        <v>200000</v>
      </c>
    </row>
    <row r="23" spans="1:9" ht="69" customHeight="1">
      <c r="A23" s="12" t="s">
        <v>68</v>
      </c>
      <c r="B23" s="13"/>
      <c r="C23" s="13"/>
      <c r="D23" s="13"/>
      <c r="E23" s="13"/>
      <c r="F23" s="13"/>
      <c r="G23" s="13"/>
      <c r="H23" s="14"/>
      <c r="I23" s="3">
        <f>SUM(I3:I22)</f>
        <v>5540000</v>
      </c>
    </row>
    <row r="24" spans="1:9" ht="39" customHeight="1">
      <c r="A24" s="2" t="s">
        <v>69</v>
      </c>
      <c r="B24" s="2"/>
      <c r="C24" s="2"/>
      <c r="D24" s="2"/>
      <c r="G24" s="2"/>
      <c r="H24" s="2"/>
      <c r="I24" s="2"/>
    </row>
  </sheetData>
  <sheetProtection/>
  <mergeCells count="9">
    <mergeCell ref="A1:I1"/>
    <mergeCell ref="A23:H23"/>
    <mergeCell ref="A24:I24"/>
    <mergeCell ref="C3:C10"/>
    <mergeCell ref="C11:C12"/>
    <mergeCell ref="C13:C15"/>
    <mergeCell ref="C16:C19"/>
    <mergeCell ref="C20:C21"/>
    <mergeCell ref="F3:F22"/>
  </mergeCells>
  <printOptions/>
  <pageMargins left="0.75" right="0.75" top="1" bottom="0.275" header="0.275" footer="0.118055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中大国信工程管理有限公司</cp:lastModifiedBy>
  <dcterms:created xsi:type="dcterms:W3CDTF">2016-12-02T08:54:00Z</dcterms:created>
  <dcterms:modified xsi:type="dcterms:W3CDTF">2023-05-12T08:22:17Z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E18146AD139D499F9D425BD1C4563ECF</vt:lpwstr>
  </property>
</Properties>
</file>