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5" activeTab="5"/>
  </bookViews>
  <sheets>
    <sheet name="2021-2022汇总表" sheetId="1" state="hidden" r:id="rId1"/>
    <sheet name="2022汇总表  (11+7户)" sheetId="2" state="hidden" r:id="rId2"/>
    <sheet name="2022汇总表 （11户）" sheetId="3" state="hidden" r:id="rId3"/>
    <sheet name="2022评估汇总表 （11户）" sheetId="4" state="hidden" r:id="rId4"/>
    <sheet name="冲减运费分摊" sheetId="5" state="hidden" r:id="rId5"/>
    <sheet name="评估汇总表" sheetId="6" r:id="rId6"/>
    <sheet name="Sheet1" sheetId="7" state="hidden" r:id="rId7"/>
  </sheets>
  <externalReferences>
    <externalReference r:id="rId10"/>
    <externalReference r:id="rId11"/>
  </externalReferences>
  <definedNames>
    <definedName name="_xlnm.Print_Area" localSheetId="5">'评估汇总表'!$A$1:$M$35</definedName>
  </definedNames>
  <calcPr fullCalcOnLoad="1"/>
</workbook>
</file>

<file path=xl/sharedStrings.xml><?xml version="1.0" encoding="utf-8"?>
<sst xmlns="http://schemas.openxmlformats.org/spreadsheetml/2006/main" count="550" uniqueCount="169">
  <si>
    <t>2021至2022年成本费用汇总表</t>
  </si>
  <si>
    <t>项目</t>
  </si>
  <si>
    <t>中兴乡</t>
  </si>
  <si>
    <t>音河村</t>
  </si>
  <si>
    <t>长山乡</t>
  </si>
  <si>
    <t>兴隆乡</t>
  </si>
  <si>
    <t>巨强村</t>
  </si>
  <si>
    <t>巨宝村</t>
  </si>
  <si>
    <t>平阳镇</t>
  </si>
  <si>
    <t>查哈阳</t>
  </si>
  <si>
    <t>宝山乡</t>
  </si>
  <si>
    <t>东阳镇</t>
  </si>
  <si>
    <t>巨宝镇</t>
  </si>
  <si>
    <t>合计</t>
  </si>
  <si>
    <t>药剂费用</t>
  </si>
  <si>
    <t xml:space="preserve">  其中：PAC</t>
  </si>
  <si>
    <t xml:space="preserve">        PAM</t>
  </si>
  <si>
    <t xml:space="preserve">       葡萄糖</t>
  </si>
  <si>
    <t xml:space="preserve">       淀粉</t>
  </si>
  <si>
    <t xml:space="preserve">       氮、磷肥</t>
  </si>
  <si>
    <t>发票</t>
  </si>
  <si>
    <t>电费</t>
  </si>
  <si>
    <t>合同协议</t>
  </si>
  <si>
    <t>保养维护费</t>
  </si>
  <si>
    <t>低值易耗品</t>
  </si>
  <si>
    <t>监测检测费</t>
  </si>
  <si>
    <t>废液处置</t>
  </si>
  <si>
    <t>运费</t>
  </si>
  <si>
    <t>管理费</t>
  </si>
  <si>
    <t xml:space="preserve">  其中：办公用品</t>
  </si>
  <si>
    <t xml:space="preserve">       车辆使用</t>
  </si>
  <si>
    <t xml:space="preserve">       后勤费用</t>
  </si>
  <si>
    <t xml:space="preserve">       财务费用</t>
  </si>
  <si>
    <t xml:space="preserve">       车辆保险</t>
  </si>
  <si>
    <t xml:space="preserve">       培训费</t>
  </si>
  <si>
    <t xml:space="preserve">       疫情防护用品</t>
  </si>
  <si>
    <t xml:space="preserve">       厂区建设</t>
  </si>
  <si>
    <t xml:space="preserve">       差旅费</t>
  </si>
  <si>
    <t>发票明细</t>
  </si>
  <si>
    <t>劳保用品</t>
  </si>
  <si>
    <t>人员手册及岗位职责</t>
  </si>
  <si>
    <t>职工薪酬</t>
  </si>
  <si>
    <t>技术服务费</t>
  </si>
  <si>
    <t>补助标准文件</t>
  </si>
  <si>
    <t>伙食补助</t>
  </si>
  <si>
    <t>工器具</t>
  </si>
  <si>
    <t>福利费</t>
  </si>
  <si>
    <t>2022年成本费用汇总表</t>
  </si>
  <si>
    <t>甘南镇合计</t>
  </si>
  <si>
    <t>大八旗村污水处理厂</t>
  </si>
  <si>
    <t>雅尔塞村污水处理厂</t>
  </si>
  <si>
    <t>东卧村污水处理厂</t>
  </si>
  <si>
    <t>达呼店村污水处理厂</t>
  </si>
  <si>
    <t>额尔门沁村污水处理厂</t>
  </si>
  <si>
    <t>三间房村污水处理厂</t>
  </si>
  <si>
    <t>共和村污水处理厂</t>
  </si>
  <si>
    <t>账面金额</t>
  </si>
  <si>
    <t>单位成本费用</t>
  </si>
  <si>
    <t>年污水处理量（吨）</t>
  </si>
  <si>
    <t>日处理污水处理量（吨）</t>
  </si>
  <si>
    <t>化验费</t>
  </si>
  <si>
    <t>技术服务费64000元无依据</t>
  </si>
  <si>
    <t>44800元无依据</t>
  </si>
  <si>
    <t>评估汇总表</t>
  </si>
  <si>
    <t>账面价值</t>
  </si>
  <si>
    <t>评估价值</t>
  </si>
  <si>
    <t>甘南县农村污水处理厂运行维护项目报价清单</t>
  </si>
  <si>
    <t>序号</t>
  </si>
  <si>
    <t>报价（元）</t>
  </si>
  <si>
    <t>一</t>
  </si>
  <si>
    <t>生产成本</t>
  </si>
  <si>
    <t>（一）</t>
  </si>
  <si>
    <t>生产用药剂费用</t>
  </si>
  <si>
    <t>（二）</t>
  </si>
  <si>
    <t>能源费</t>
  </si>
  <si>
    <t>其他</t>
  </si>
  <si>
    <t>（三）</t>
  </si>
  <si>
    <t>日常运维费用</t>
  </si>
  <si>
    <t>设备保养费用</t>
  </si>
  <si>
    <t>设备维修费用</t>
  </si>
  <si>
    <t>(四)</t>
  </si>
  <si>
    <t>设备大修费</t>
  </si>
  <si>
    <t>(五)</t>
  </si>
  <si>
    <t>日常工器具消耗</t>
  </si>
  <si>
    <t>(六)</t>
  </si>
  <si>
    <t>检验化验费</t>
  </si>
  <si>
    <t>(七)</t>
  </si>
  <si>
    <t>监测、检测费用</t>
  </si>
  <si>
    <t>(八)</t>
  </si>
  <si>
    <t>(九)</t>
  </si>
  <si>
    <t>劳动保护费</t>
  </si>
  <si>
    <t>(十)</t>
  </si>
  <si>
    <t>剩余泥质外运费用</t>
  </si>
  <si>
    <t>(十一)</t>
  </si>
  <si>
    <t>乡镇清水外运费用</t>
  </si>
  <si>
    <t>(十二)</t>
  </si>
  <si>
    <t>废液处置费</t>
  </si>
  <si>
    <t>二</t>
  </si>
  <si>
    <t>期间费用</t>
  </si>
  <si>
    <t>管理费用</t>
  </si>
  <si>
    <t>办公费用</t>
  </si>
  <si>
    <t>差旅费</t>
  </si>
  <si>
    <t>培训费</t>
  </si>
  <si>
    <t>餐费</t>
  </si>
  <si>
    <t>车辆管理费（含保险）</t>
  </si>
  <si>
    <t>营业费用</t>
  </si>
  <si>
    <t>财务费用</t>
  </si>
  <si>
    <t>三</t>
  </si>
  <si>
    <t>其他费用</t>
  </si>
  <si>
    <t>四</t>
  </si>
  <si>
    <t>税费</t>
  </si>
  <si>
    <t>报价合计（一+二+三+四）</t>
  </si>
  <si>
    <t>总  计</t>
  </si>
  <si>
    <t>2月检测费发票96327元</t>
  </si>
  <si>
    <t>车辆使用费</t>
  </si>
  <si>
    <t>办公用品</t>
  </si>
  <si>
    <t>后勤费用</t>
  </si>
  <si>
    <t>车辆保险</t>
  </si>
  <si>
    <t>2022.4.66#电费发票61576.74元，分摊比例的确定？汇款单不清晰无法确定收款方</t>
  </si>
  <si>
    <t>2022.4.32#出库1045元，一次摊销；2.1#出库单</t>
  </si>
  <si>
    <t>2022.4.15#4万元，挂应付账款暂估，无附件</t>
  </si>
  <si>
    <t>2022.4.16#冲减2022.3.1#，同时冲减银行存款40万元；4.78#付运费159700元，摘要标注附件在3.10#后；1.7#油费发票，分摊53200元，分摊依据？</t>
  </si>
  <si>
    <t>2022.4.26#、1.6#油费发票，分摊248元、2300元，分摊比例不清？</t>
  </si>
  <si>
    <t>2022.1.3#4#5#合同、发票4840元、1800元三联单、5274元摄像头，出库单；1.12#办公用品分摊174元无发票现金支付</t>
  </si>
  <si>
    <t>2.8#现金支付餐费9300元，分摊计入中兴4650元，后附餐饮业定额发票2张合计100元</t>
  </si>
  <si>
    <t>2022.4.44#工资表5人</t>
  </si>
  <si>
    <t>2022.4.18#19#43#2、3、4月份餐补明细表5人标准15元/天，合计2100元、2325元、2250元</t>
  </si>
  <si>
    <t>2022.4.32#出库928元，一次摊销</t>
  </si>
  <si>
    <t>2022.4.26#、1.6#油费发票，分摊113.6元、1226元，分摊比例不清？</t>
  </si>
  <si>
    <t>2022.1.3#4#5#合同、发票4840元、1800元三联单、5274元摄像头，出库单</t>
  </si>
  <si>
    <t>2022.4.44#工资表2人</t>
  </si>
  <si>
    <t>2022.4.18#19#43#2、3、4月份餐补明细表2人标准15元/天，合计840元、930元、900元</t>
  </si>
  <si>
    <t>2022.4.30#32#出库300元、1218元，一次摊销</t>
  </si>
  <si>
    <t>1.7#油费发票，分摊50400元，分摊依据？</t>
  </si>
  <si>
    <t>2022.4.26#、1.6#油费发票，分摊410元、1499元，分摊比例不清？2.17#支付长山乡汽油费1786元附油费发票</t>
  </si>
  <si>
    <t>2022.1.3#4#5#合同、发票4840元、1800元三联单、5274元摄像头，出库单；1.12#办公用品分摊216元无发票现金支付</t>
  </si>
  <si>
    <t>2.8#现金支付餐费9300元，分摊计入长山乡4650元，后附餐饮业定额发票2张合计100元</t>
  </si>
  <si>
    <t>1.17#黑BD6288发票分摊计入</t>
  </si>
  <si>
    <t>2022.4.30#32#出库342元、851元，一次摊销</t>
  </si>
  <si>
    <t>1.34#11、12月运费27100元无发票仅附费用明细表</t>
  </si>
  <si>
    <t>2022.4.26#、1.6#油费发票，分摊200元、2099元，分摊比例不清？</t>
  </si>
  <si>
    <t>2022.1.3#4#5#合同、发票4840元、1800元三联单、5274元摄像头，出库单；1.12#办公用品分摊247元无发票现金支付</t>
  </si>
  <si>
    <t>2022.4.30#32#出库360.33元、1060元，一次摊销</t>
  </si>
  <si>
    <t>1.34#11、12月运费38500元无发票仅附费用明细表</t>
  </si>
  <si>
    <t>2022.4.26#1.6#油费发票，分摊246元、2838元，分摊比例不清？</t>
  </si>
  <si>
    <t>2022.1.3#4#5#合同、发票4840元、1800元三联单、5274元摄像头，出库单；1.12#办公用品分摊99元无发票现金支付</t>
  </si>
  <si>
    <t>2022.4.18#19#、43#2、3、4月份餐补明细表2人标准15元/天，合计840元、930元、900元</t>
  </si>
  <si>
    <t>2022.4.30#32#出库300元、548元，一次摊销</t>
  </si>
  <si>
    <t>2022.4.26#、1.6#油费发票，分摊367元、3750元，分摊比例不清？</t>
  </si>
  <si>
    <t>2022.1.3#4#5#合同、发票4840元、1800元三联单、5274元摄像头，出库单；1.12#办公用品分摊185元无发票现金支付</t>
  </si>
  <si>
    <t>2022.4.30#32#出库单皮带、胶圈、风机专用油等500元、919元，一次摊销</t>
  </si>
  <si>
    <t>1.34#11、12月运费19850元无发票仅附费用明细表</t>
  </si>
  <si>
    <t>2022.4.26#1.6#油费发票，分摊257元、4200元，分摊比例不清？</t>
  </si>
  <si>
    <t>2022.1.3#4#5#合同、发票4840元、1800元三联单、5274元摄像头，出库单；1.12#办公用品分摊72元无发票现金支付</t>
  </si>
  <si>
    <t>2022.4.30#32#出库462元、1099元，一次摊销</t>
  </si>
  <si>
    <t>1.34#11、12月运费19600元无发票仅附费用明细表</t>
  </si>
  <si>
    <t>2022.4.26#、1.6#油费发票，分摊100元、5800元，分摊比例不清？</t>
  </si>
  <si>
    <t>2022.1.3#4#5#合同、发票4840元、1800元三联单、5274元摄像头，出库单；1.12#办公用品分摊67元无发票现金支付</t>
  </si>
  <si>
    <t>2022.4.18#19#43#2、3月份餐补明细表5人标准15元/天，合计2100元、2325元、2250元</t>
  </si>
  <si>
    <t>2022.4.66#电费发票61576.74元，分摊比例的确定？汇款单不清晰无法确定收款方；1.1#排水事业服务中心电费发票3223.92元计入宝山乡</t>
  </si>
  <si>
    <t>1.7#油费发票，分摊95200元，分摊依据？</t>
  </si>
  <si>
    <t>2022.4.26#、1.6#油费发票，分摊455元、2400元，分摊比例不清？</t>
  </si>
  <si>
    <t>2022.4.66#电费发票61576.74元，分摊比例的确定？汇款单不清晰无法确定收款方；1.1#排水事业服务中心电费发票1382.8元计入东阳镇</t>
  </si>
  <si>
    <t>2022.4.30#32#出库300元、939元，一次摊销</t>
  </si>
  <si>
    <t>1.34#11、12月运费1450元无发票仅附费用明细表</t>
  </si>
  <si>
    <t>2022.1.6#油费发票，分摊3600元，分摊依据？</t>
  </si>
  <si>
    <t>2022.4.30#32#出库300元、868元，一次摊销</t>
  </si>
  <si>
    <t>1.7#油费发票，分摊11200元，分摊依据？</t>
  </si>
  <si>
    <t>2022.4.37#、1.6#油费发票，分摊3000元、4087元，分摊比例？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</si>
</sst>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8"/>
      <color indexed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  <font>
      <sz val="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 wrapText="1"/>
    </xf>
    <xf numFmtId="176" fontId="50" fillId="0" borderId="9" xfId="0" applyNumberFormat="1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33" borderId="9" xfId="0" applyNumberFormat="1" applyFont="1" applyFill="1" applyBorder="1" applyAlignment="1">
      <alignment vertical="center"/>
    </xf>
    <xf numFmtId="176" fontId="51" fillId="33" borderId="9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33" borderId="9" xfId="0" applyNumberFormat="1" applyFont="1" applyFill="1" applyBorder="1" applyAlignment="1">
      <alignment vertical="center"/>
    </xf>
    <xf numFmtId="0" fontId="4" fillId="33" borderId="9" xfId="0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51" fillId="0" borderId="9" xfId="0" applyNumberFormat="1" applyFont="1" applyFill="1" applyBorder="1" applyAlignment="1">
      <alignment horizontal="right" vertical="center"/>
    </xf>
    <xf numFmtId="176" fontId="51" fillId="0" borderId="9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51" fillId="0" borderId="9" xfId="0" applyNumberFormat="1" applyFont="1" applyFill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494;&#20449;\WeChat%20Files\p754457332\FileStorage\File\2023-08\2.&#20225;&#19994;&#25552;&#20379;&#36164;&#26009;\&#23457;&#35745;&#38656;&#35201;&#25968;&#25454;&#24213;&#31295;2.10%20&amp;\&#23457;&#35745;&#38656;&#35201;&#25968;&#25454;&#24213;&#31295;2.10%20&amp;\&#29976;&#21335;&#20065;&#19979;&#27700;&#21378;&#25104;&#26412;&#36153;&#29992;&#27719;&#24635;&#34920;%202023.2.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123\f\&#21407;&#30005;&#33041;F&#30424;\&#29579;&#20581;&#40483;\&#29976;&#21335;&#20892;&#26449;&#27745;&#27700;&#22788;&#29702;&#21378;&#36816;&#33829;&#36153;\2.&#20225;&#19994;&#25552;&#20379;&#36164;&#26009;\&#36130;&#21153;&#36164;&#26009;\&#31185;&#30446;&#20313;&#39069;&#34920;&#26411;&#32423;2023-02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8"/>
      <sheetName val="未入账成本"/>
    </sheetNames>
    <sheetDataSet>
      <sheetData sheetId="0">
        <row r="5">
          <cell r="D5">
            <v>273804.26</v>
          </cell>
        </row>
        <row r="6">
          <cell r="D6">
            <v>397820.24</v>
          </cell>
        </row>
        <row r="7">
          <cell r="D7">
            <v>932585.42</v>
          </cell>
        </row>
        <row r="8">
          <cell r="D8">
            <v>399487.56</v>
          </cell>
        </row>
        <row r="9">
          <cell r="D9">
            <v>1044616.8</v>
          </cell>
        </row>
        <row r="10">
          <cell r="D10">
            <v>967263.2</v>
          </cell>
        </row>
        <row r="11">
          <cell r="D11">
            <v>920284.14</v>
          </cell>
        </row>
        <row r="12">
          <cell r="D12">
            <v>712288.28</v>
          </cell>
        </row>
        <row r="13">
          <cell r="D13">
            <v>1016276.24</v>
          </cell>
        </row>
        <row r="14">
          <cell r="D14">
            <v>270169.7</v>
          </cell>
        </row>
        <row r="15">
          <cell r="D15">
            <v>450615.15</v>
          </cell>
        </row>
        <row r="16">
          <cell r="D16">
            <v>7385210.99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84">
          <cell r="G384">
            <v>207679.6</v>
          </cell>
        </row>
        <row r="402">
          <cell r="G402">
            <v>306937</v>
          </cell>
        </row>
        <row r="420">
          <cell r="G420">
            <v>202771.6</v>
          </cell>
        </row>
        <row r="440">
          <cell r="G440">
            <v>216146</v>
          </cell>
        </row>
        <row r="460">
          <cell r="G460">
            <v>159148.72</v>
          </cell>
        </row>
        <row r="480">
          <cell r="G480">
            <v>160460.6</v>
          </cell>
        </row>
        <row r="500">
          <cell r="G500">
            <v>208747.61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00" workbookViewId="0" topLeftCell="A13">
      <pane xSplit="2" topLeftCell="C1" activePane="topRight" state="frozen"/>
      <selection pane="topRight" activeCell="B15" sqref="B15"/>
    </sheetView>
  </sheetViews>
  <sheetFormatPr defaultColWidth="8.75390625" defaultRowHeight="14.25"/>
  <cols>
    <col min="1" max="1" width="14.50390625" style="2" customWidth="1"/>
    <col min="2" max="2" width="16.625" style="0" customWidth="1"/>
    <col min="3" max="3" width="13.625" style="0" customWidth="1"/>
    <col min="4" max="10" width="11.625" style="0" customWidth="1"/>
    <col min="11" max="11" width="13.625" style="0" customWidth="1"/>
    <col min="12" max="12" width="11.625" style="0" customWidth="1"/>
    <col min="13" max="13" width="13.625" style="0" customWidth="1"/>
    <col min="14" max="14" width="13.625" style="0" bestFit="1" customWidth="1"/>
  </cols>
  <sheetData>
    <row r="1" spans="2:14" ht="14.2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4" ht="14.25">
      <c r="B2" s="83" t="s">
        <v>1</v>
      </c>
      <c r="C2" s="83" t="s">
        <v>2</v>
      </c>
      <c r="D2" s="8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2:14" ht="14.25">
      <c r="B3" s="84" t="s">
        <v>14</v>
      </c>
      <c r="C3" s="84" t="e">
        <f>#REF!</f>
        <v>#REF!</v>
      </c>
      <c r="D3" s="84" t="e">
        <f>#REF!</f>
        <v>#REF!</v>
      </c>
      <c r="E3" s="4" t="e">
        <f>#REF!</f>
        <v>#REF!</v>
      </c>
      <c r="F3" s="4" t="e">
        <f>#REF!</f>
        <v>#REF!</v>
      </c>
      <c r="G3" s="4" t="e">
        <f>#REF!</f>
        <v>#REF!</v>
      </c>
      <c r="H3" s="4" t="e">
        <f>#REF!</f>
        <v>#REF!</v>
      </c>
      <c r="I3" s="4" t="e">
        <f>#REF!</f>
        <v>#REF!</v>
      </c>
      <c r="J3" s="4" t="e">
        <f>#REF!</f>
        <v>#REF!</v>
      </c>
      <c r="K3" s="4" t="e">
        <f>#REF!</f>
        <v>#REF!</v>
      </c>
      <c r="L3" s="4" t="e">
        <f>#REF!</f>
        <v>#REF!</v>
      </c>
      <c r="M3" s="4" t="e">
        <f>#REF!</f>
        <v>#REF!</v>
      </c>
      <c r="N3" s="4" t="e">
        <f aca="true" t="shared" si="0" ref="N3:N8">SUM(C3:M3)</f>
        <v>#REF!</v>
      </c>
    </row>
    <row r="4" spans="2:14" ht="14.25">
      <c r="B4" s="4" t="s">
        <v>15</v>
      </c>
      <c r="C4" s="84" t="e">
        <f>#REF!</f>
        <v>#REF!</v>
      </c>
      <c r="D4" s="84" t="e">
        <f>#REF!</f>
        <v>#REF!</v>
      </c>
      <c r="E4" s="4" t="e">
        <f>#REF!</f>
        <v>#REF!</v>
      </c>
      <c r="F4" s="4" t="e">
        <f>#REF!</f>
        <v>#REF!</v>
      </c>
      <c r="G4" s="4" t="e">
        <f>#REF!</f>
        <v>#REF!</v>
      </c>
      <c r="H4" s="4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4" t="e">
        <f t="shared" si="0"/>
        <v>#REF!</v>
      </c>
    </row>
    <row r="5" spans="2:14" ht="14.25">
      <c r="B5" s="4" t="s">
        <v>16</v>
      </c>
      <c r="C5" s="84" t="e">
        <f>#REF!</f>
        <v>#REF!</v>
      </c>
      <c r="D5" s="84" t="e">
        <f>#REF!</f>
        <v>#REF!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4" t="e">
        <f>#REF!</f>
        <v>#REF!</v>
      </c>
      <c r="L5" s="4" t="e">
        <f>#REF!</f>
        <v>#REF!</v>
      </c>
      <c r="M5" s="4" t="e">
        <f>#REF!</f>
        <v>#REF!</v>
      </c>
      <c r="N5" s="4" t="e">
        <f t="shared" si="0"/>
        <v>#REF!</v>
      </c>
    </row>
    <row r="6" spans="2:14" ht="14.25">
      <c r="B6" s="4" t="s">
        <v>17</v>
      </c>
      <c r="C6" s="84" t="e">
        <f>#REF!</f>
        <v>#REF!</v>
      </c>
      <c r="D6" s="84" t="e">
        <f>#REF!</f>
        <v>#REF!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>#REF!</f>
        <v>#REF!</v>
      </c>
      <c r="M6" s="4" t="e">
        <f>#REF!</f>
        <v>#REF!</v>
      </c>
      <c r="N6" s="4" t="e">
        <f t="shared" si="0"/>
        <v>#REF!</v>
      </c>
    </row>
    <row r="7" spans="2:14" ht="14.25">
      <c r="B7" s="4" t="s">
        <v>18</v>
      </c>
      <c r="C7" s="84" t="e">
        <f>#REF!</f>
        <v>#REF!</v>
      </c>
      <c r="D7" s="84" t="e">
        <f>#REF!</f>
        <v>#REF!</v>
      </c>
      <c r="E7" s="4"/>
      <c r="F7" s="4"/>
      <c r="G7" s="4"/>
      <c r="H7" s="4"/>
      <c r="I7" s="4"/>
      <c r="J7" s="4"/>
      <c r="K7" s="4"/>
      <c r="L7" s="4"/>
      <c r="M7" s="4"/>
      <c r="N7" s="4" t="e">
        <f t="shared" si="0"/>
        <v>#REF!</v>
      </c>
    </row>
    <row r="8" spans="2:14" ht="14.25">
      <c r="B8" s="4" t="s">
        <v>19</v>
      </c>
      <c r="C8" s="84"/>
      <c r="D8" s="84" t="e">
        <f>#REF!</f>
        <v>#REF!</v>
      </c>
      <c r="E8" s="4"/>
      <c r="F8" s="4"/>
      <c r="G8" s="4"/>
      <c r="H8" s="4"/>
      <c r="I8" s="4"/>
      <c r="J8" s="4"/>
      <c r="K8" s="4"/>
      <c r="L8" s="4"/>
      <c r="M8" s="4"/>
      <c r="N8" s="4" t="e">
        <f t="shared" si="0"/>
        <v>#REF!</v>
      </c>
    </row>
    <row r="9" spans="1:14" ht="14.25">
      <c r="A9" s="85" t="s">
        <v>20</v>
      </c>
      <c r="B9" s="84" t="s">
        <v>21</v>
      </c>
      <c r="C9" s="84" t="e">
        <f>#REF!</f>
        <v>#REF!</v>
      </c>
      <c r="D9" s="84" t="e">
        <f>#REF!</f>
        <v>#REF!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>#REF!</f>
        <v>#REF!</v>
      </c>
      <c r="M9" s="4" t="e">
        <f>#REF!</f>
        <v>#REF!</v>
      </c>
      <c r="N9" s="4" t="e">
        <f aca="true" t="shared" si="1" ref="N9:N22">SUM(C9:M9)</f>
        <v>#REF!</v>
      </c>
    </row>
    <row r="10" spans="1:14" ht="14.25">
      <c r="A10" s="85" t="s">
        <v>22</v>
      </c>
      <c r="B10" s="84" t="s">
        <v>23</v>
      </c>
      <c r="C10" s="84" t="e">
        <f>#REF!</f>
        <v>#REF!</v>
      </c>
      <c r="D10" s="84" t="e">
        <f>#REF!</f>
        <v>#REF!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>#REF!</f>
        <v>#REF!</v>
      </c>
      <c r="M10" s="4" t="e">
        <f>#REF!</f>
        <v>#REF!</v>
      </c>
      <c r="N10" s="4" t="e">
        <f t="shared" si="1"/>
        <v>#REF!</v>
      </c>
    </row>
    <row r="11" spans="2:14" ht="14.25">
      <c r="B11" s="84" t="s">
        <v>24</v>
      </c>
      <c r="C11" s="84" t="e">
        <f>#REF!</f>
        <v>#REF!</v>
      </c>
      <c r="D11" s="84" t="e">
        <f>#REF!</f>
        <v>#REF!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>#REF!</f>
        <v>#REF!</v>
      </c>
      <c r="M11" s="4" t="e">
        <f>#REF!</f>
        <v>#REF!</v>
      </c>
      <c r="N11" s="4" t="e">
        <f t="shared" si="1"/>
        <v>#REF!</v>
      </c>
    </row>
    <row r="12" spans="1:14" ht="14.25">
      <c r="A12" s="2" t="s">
        <v>22</v>
      </c>
      <c r="B12" s="84" t="s">
        <v>25</v>
      </c>
      <c r="C12" s="84" t="e">
        <f>#REF!</f>
        <v>#REF!</v>
      </c>
      <c r="D12" s="84" t="e">
        <f>#REF!</f>
        <v>#REF!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>#REF!</f>
        <v>#REF!</v>
      </c>
      <c r="M12" s="4" t="e">
        <f>#REF!</f>
        <v>#REF!</v>
      </c>
      <c r="N12" s="4" t="e">
        <f t="shared" si="1"/>
        <v>#REF!</v>
      </c>
    </row>
    <row r="13" spans="1:14" ht="14.25">
      <c r="A13" s="2" t="s">
        <v>20</v>
      </c>
      <c r="B13" s="84" t="s">
        <v>26</v>
      </c>
      <c r="C13" s="84" t="e">
        <f>#REF!</f>
        <v>#REF!</v>
      </c>
      <c r="D13" s="84" t="e">
        <f>#REF!</f>
        <v>#REF!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>#REF!</f>
        <v>#REF!</v>
      </c>
      <c r="M13" s="4" t="e">
        <f>#REF!</f>
        <v>#REF!</v>
      </c>
      <c r="N13" s="4" t="e">
        <f t="shared" si="1"/>
        <v>#REF!</v>
      </c>
    </row>
    <row r="14" spans="1:14" ht="14.25">
      <c r="A14" s="2" t="s">
        <v>22</v>
      </c>
      <c r="B14" s="84" t="s">
        <v>27</v>
      </c>
      <c r="C14" s="84" t="e">
        <f>#REF!</f>
        <v>#REF!</v>
      </c>
      <c r="D14" s="84" t="e">
        <f>#REF!</f>
        <v>#REF!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4" t="e">
        <f>#REF!</f>
        <v>#REF!</v>
      </c>
      <c r="L14" s="4" t="e">
        <f>#REF!</f>
        <v>#REF!</v>
      </c>
      <c r="M14" s="4" t="e">
        <f>#REF!</f>
        <v>#REF!</v>
      </c>
      <c r="N14" s="4" t="e">
        <f t="shared" si="1"/>
        <v>#REF!</v>
      </c>
    </row>
    <row r="15" spans="1:14" ht="14.25">
      <c r="A15" s="2" t="s">
        <v>22</v>
      </c>
      <c r="B15" s="86" t="s">
        <v>28</v>
      </c>
      <c r="C15" s="84" t="e">
        <f>#REF!</f>
        <v>#REF!</v>
      </c>
      <c r="D15" s="84" t="e">
        <f>#REF!</f>
        <v>#REF!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 t="e">
        <f>#REF!</f>
        <v>#REF!</v>
      </c>
      <c r="L15" s="4" t="e">
        <f>#REF!</f>
        <v>#REF!</v>
      </c>
      <c r="M15" s="4" t="e">
        <f>#REF!</f>
        <v>#REF!</v>
      </c>
      <c r="N15" s="4" t="e">
        <f t="shared" si="1"/>
        <v>#REF!</v>
      </c>
    </row>
    <row r="16" spans="2:14" ht="14.25">
      <c r="B16" s="86" t="s">
        <v>29</v>
      </c>
      <c r="C16" s="84" t="e">
        <f>#REF!</f>
        <v>#REF!</v>
      </c>
      <c r="D16" s="84" t="e">
        <f>#REF!</f>
        <v>#REF!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4" t="e">
        <f>#REF!</f>
        <v>#REF!</v>
      </c>
      <c r="L16" s="4" t="e">
        <f>#REF!</f>
        <v>#REF!</v>
      </c>
      <c r="M16" s="4" t="e">
        <f>#REF!</f>
        <v>#REF!</v>
      </c>
      <c r="N16" s="4" t="e">
        <f aca="true" t="shared" si="2" ref="N16:N31">SUM(C16:M16)</f>
        <v>#REF!</v>
      </c>
    </row>
    <row r="17" spans="2:14" ht="14.25">
      <c r="B17" s="86" t="s">
        <v>30</v>
      </c>
      <c r="C17" s="84" t="e">
        <f>#REF!</f>
        <v>#REF!</v>
      </c>
      <c r="D17" s="8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 t="shared" si="2"/>
        <v>#REF!</v>
      </c>
    </row>
    <row r="18" spans="2:14" ht="14.25">
      <c r="B18" s="86" t="s">
        <v>31</v>
      </c>
      <c r="C18" s="84" t="e">
        <f>#REF!</f>
        <v>#REF!</v>
      </c>
      <c r="D18" s="84" t="e">
        <f>#REF!</f>
        <v>#REF!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4" t="e">
        <f>#REF!</f>
        <v>#REF!</v>
      </c>
      <c r="L18" s="4" t="e">
        <f>#REF!</f>
        <v>#REF!</v>
      </c>
      <c r="M18" s="4" t="e">
        <f>#REF!</f>
        <v>#REF!</v>
      </c>
      <c r="N18" s="4" t="e">
        <f t="shared" si="2"/>
        <v>#REF!</v>
      </c>
    </row>
    <row r="19" spans="2:14" ht="14.25">
      <c r="B19" s="86" t="s">
        <v>32</v>
      </c>
      <c r="C19" s="84" t="e">
        <f>#REF!</f>
        <v>#REF!</v>
      </c>
      <c r="D19" s="84" t="e">
        <f>#REF!</f>
        <v>#REF!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4" t="e">
        <f>#REF!</f>
        <v>#REF!</v>
      </c>
      <c r="L19" s="4" t="e">
        <f>#REF!</f>
        <v>#REF!</v>
      </c>
      <c r="M19" s="4" t="e">
        <f>#REF!</f>
        <v>#REF!</v>
      </c>
      <c r="N19" s="4" t="e">
        <f t="shared" si="2"/>
        <v>#REF!</v>
      </c>
    </row>
    <row r="20" spans="2:14" ht="14.25">
      <c r="B20" s="86" t="s">
        <v>33</v>
      </c>
      <c r="C20" s="84" t="e">
        <f>#REF!</f>
        <v>#REF!</v>
      </c>
      <c r="D20" s="84" t="e">
        <f>#REF!</f>
        <v>#REF!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4" t="e">
        <f>#REF!</f>
        <v>#REF!</v>
      </c>
      <c r="L20" s="4" t="e">
        <f>#REF!</f>
        <v>#REF!</v>
      </c>
      <c r="M20" s="4" t="e">
        <f>#REF!</f>
        <v>#REF!</v>
      </c>
      <c r="N20" s="4" t="e">
        <f t="shared" si="2"/>
        <v>#REF!</v>
      </c>
    </row>
    <row r="21" spans="2:14" ht="14.25">
      <c r="B21" s="86" t="s">
        <v>34</v>
      </c>
      <c r="C21" s="84" t="e">
        <f>#REF!</f>
        <v>#REF!</v>
      </c>
      <c r="D21" s="84" t="e">
        <f>#REF!</f>
        <v>#REF!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4" t="e">
        <f>#REF!</f>
        <v>#REF!</v>
      </c>
      <c r="L21" s="4" t="e">
        <f>#REF!</f>
        <v>#REF!</v>
      </c>
      <c r="M21" s="4" t="e">
        <f>#REF!</f>
        <v>#REF!</v>
      </c>
      <c r="N21" s="4" t="e">
        <f t="shared" si="2"/>
        <v>#REF!</v>
      </c>
    </row>
    <row r="22" spans="2:14" ht="14.25">
      <c r="B22" s="86" t="s">
        <v>35</v>
      </c>
      <c r="C22" s="84" t="e">
        <f>#REF!</f>
        <v>#REF!</v>
      </c>
      <c r="D22" s="84" t="e">
        <f>#REF!</f>
        <v>#REF!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4" t="e">
        <f>#REF!</f>
        <v>#REF!</v>
      </c>
      <c r="L22" s="4" t="e">
        <f>#REF!</f>
        <v>#REF!</v>
      </c>
      <c r="M22" s="4" t="e">
        <f>#REF!</f>
        <v>#REF!</v>
      </c>
      <c r="N22" s="4" t="e">
        <f t="shared" si="2"/>
        <v>#REF!</v>
      </c>
    </row>
    <row r="23" spans="2:14" ht="14.25">
      <c r="B23" s="86" t="s">
        <v>36</v>
      </c>
      <c r="C23" s="84" t="e">
        <f>#REF!</f>
        <v>#REF!</v>
      </c>
      <c r="D23" s="84" t="e">
        <f>#REF!</f>
        <v>#REF!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4" t="e">
        <f>#REF!</f>
        <v>#REF!</v>
      </c>
      <c r="L23" s="4" t="e">
        <f>#REF!</f>
        <v>#REF!</v>
      </c>
      <c r="M23" s="4" t="e">
        <f>#REF!</f>
        <v>#REF!</v>
      </c>
      <c r="N23" s="4" t="e">
        <f t="shared" si="2"/>
        <v>#REF!</v>
      </c>
    </row>
    <row r="24" spans="2:14" ht="14.25">
      <c r="B24" s="86" t="s">
        <v>37</v>
      </c>
      <c r="C24" s="84"/>
      <c r="D24" s="84"/>
      <c r="E24" s="4"/>
      <c r="F24" s="4"/>
      <c r="G24" s="4" t="e">
        <f>#REF!</f>
        <v>#REF!</v>
      </c>
      <c r="H24" s="4"/>
      <c r="I24" s="4"/>
      <c r="J24" s="4"/>
      <c r="K24" s="4"/>
      <c r="L24" s="4"/>
      <c r="M24" s="4"/>
      <c r="N24" s="4" t="e">
        <f t="shared" si="2"/>
        <v>#REF!</v>
      </c>
    </row>
    <row r="25" spans="1:14" ht="14.25">
      <c r="A25" s="2" t="s">
        <v>38</v>
      </c>
      <c r="B25" s="84" t="s">
        <v>39</v>
      </c>
      <c r="C25" s="84" t="e">
        <f>#REF!</f>
        <v>#REF!</v>
      </c>
      <c r="D25" s="84" t="e">
        <f>#REF!</f>
        <v>#REF!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4" t="e">
        <f>#REF!</f>
        <v>#REF!</v>
      </c>
      <c r="L25" s="4" t="e">
        <f>#REF!</f>
        <v>#REF!</v>
      </c>
      <c r="M25" s="4" t="e">
        <f>#REF!</f>
        <v>#REF!</v>
      </c>
      <c r="N25" s="4" t="e">
        <f t="shared" si="2"/>
        <v>#REF!</v>
      </c>
    </row>
    <row r="26" spans="1:14" ht="14.25">
      <c r="A26" s="2" t="s">
        <v>40</v>
      </c>
      <c r="B26" s="84" t="s">
        <v>41</v>
      </c>
      <c r="C26" s="84" t="e">
        <f>#REF!</f>
        <v>#REF!</v>
      </c>
      <c r="D26" s="84" t="e">
        <f>#REF!</f>
        <v>#REF!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4" t="e">
        <f>#REF!</f>
        <v>#REF!</v>
      </c>
      <c r="L26" s="4" t="e">
        <f>#REF!</f>
        <v>#REF!</v>
      </c>
      <c r="M26" s="4" t="e">
        <f>#REF!</f>
        <v>#REF!</v>
      </c>
      <c r="N26" s="4" t="e">
        <f t="shared" si="2"/>
        <v>#REF!</v>
      </c>
    </row>
    <row r="27" spans="1:14" ht="14.25">
      <c r="A27" s="2" t="s">
        <v>22</v>
      </c>
      <c r="B27" s="84" t="s">
        <v>42</v>
      </c>
      <c r="C27" s="84" t="e">
        <f>#REF!</f>
        <v>#REF!</v>
      </c>
      <c r="D27" s="84" t="e">
        <f>#REF!</f>
        <v>#REF!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4" t="e">
        <f>#REF!</f>
        <v>#REF!</v>
      </c>
      <c r="L27" s="4" t="e">
        <f>#REF!</f>
        <v>#REF!</v>
      </c>
      <c r="M27" s="4" t="e">
        <f>#REF!</f>
        <v>#REF!</v>
      </c>
      <c r="N27" s="4" t="e">
        <f t="shared" si="2"/>
        <v>#REF!</v>
      </c>
    </row>
    <row r="28" spans="1:14" ht="14.25">
      <c r="A28" s="2" t="s">
        <v>43</v>
      </c>
      <c r="B28" s="86" t="s">
        <v>44</v>
      </c>
      <c r="C28" s="84" t="e">
        <f>#REF!</f>
        <v>#REF!</v>
      </c>
      <c r="D28" s="84" t="e">
        <f>#REF!</f>
        <v>#REF!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4" t="e">
        <f>#REF!</f>
        <v>#REF!</v>
      </c>
      <c r="L28" s="4" t="e">
        <f>#REF!</f>
        <v>#REF!</v>
      </c>
      <c r="M28" s="4" t="e">
        <f>#REF!</f>
        <v>#REF!</v>
      </c>
      <c r="N28" s="4" t="e">
        <f t="shared" si="2"/>
        <v>#REF!</v>
      </c>
    </row>
    <row r="29" spans="1:14" ht="14.25">
      <c r="A29" s="2" t="s">
        <v>38</v>
      </c>
      <c r="B29" s="4" t="s">
        <v>45</v>
      </c>
      <c r="C29" s="84" t="e">
        <f>#REF!</f>
        <v>#REF!</v>
      </c>
      <c r="D29" s="84" t="e">
        <f>#REF!</f>
        <v>#REF!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4" t="e">
        <f>#REF!</f>
        <v>#REF!</v>
      </c>
      <c r="L29" s="4" t="e">
        <f>#REF!</f>
        <v>#REF!</v>
      </c>
      <c r="M29" s="4" t="e">
        <f>#REF!</f>
        <v>#REF!</v>
      </c>
      <c r="N29" s="4" t="e">
        <f t="shared" si="2"/>
        <v>#REF!</v>
      </c>
    </row>
    <row r="30" spans="2:14" ht="14.25">
      <c r="B30" s="84" t="s">
        <v>46</v>
      </c>
      <c r="C30" s="84" t="e">
        <f>#REF!</f>
        <v>#REF!</v>
      </c>
      <c r="D30" s="84" t="e">
        <f>#REF!</f>
        <v>#REF!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4" t="e">
        <f>#REF!</f>
        <v>#REF!</v>
      </c>
      <c r="L30" s="4" t="e">
        <f>#REF!</f>
        <v>#REF!</v>
      </c>
      <c r="M30" s="4" t="e">
        <f>#REF!</f>
        <v>#REF!</v>
      </c>
      <c r="N30" s="4" t="e">
        <f t="shared" si="2"/>
        <v>#REF!</v>
      </c>
    </row>
    <row r="31" spans="2:14" ht="14.25">
      <c r="B31" s="87" t="s">
        <v>13</v>
      </c>
      <c r="C31" s="87" t="e">
        <f>SUM(C3:C30)-C3-C15</f>
        <v>#REF!</v>
      </c>
      <c r="D31" s="87" t="e">
        <f aca="true" t="shared" si="3" ref="D31:M31">SUM(D3:D30)-D3-D15</f>
        <v>#REF!</v>
      </c>
      <c r="E31" s="87" t="e">
        <f t="shared" si="3"/>
        <v>#REF!</v>
      </c>
      <c r="F31" s="87" t="e">
        <f t="shared" si="3"/>
        <v>#REF!</v>
      </c>
      <c r="G31" s="87" t="e">
        <f t="shared" si="3"/>
        <v>#REF!</v>
      </c>
      <c r="H31" s="87" t="e">
        <f t="shared" si="3"/>
        <v>#REF!</v>
      </c>
      <c r="I31" s="87" t="e">
        <f t="shared" si="3"/>
        <v>#REF!</v>
      </c>
      <c r="J31" s="87" t="e">
        <f t="shared" si="3"/>
        <v>#REF!</v>
      </c>
      <c r="K31" s="87" t="e">
        <f t="shared" si="3"/>
        <v>#REF!</v>
      </c>
      <c r="L31" s="87" t="e">
        <f t="shared" si="3"/>
        <v>#REF!</v>
      </c>
      <c r="M31" s="87" t="e">
        <f t="shared" si="3"/>
        <v>#REF!</v>
      </c>
      <c r="N31" s="88" t="e">
        <f t="shared" si="2"/>
        <v>#REF!</v>
      </c>
    </row>
    <row r="32" spans="3:13" ht="14.25">
      <c r="C32" t="e">
        <f>C31-#REF!</f>
        <v>#REF!</v>
      </c>
      <c r="D32" t="e">
        <f>D31-#REF!</f>
        <v>#REF!</v>
      </c>
      <c r="E32" t="e">
        <f>E31-#REF!</f>
        <v>#REF!</v>
      </c>
      <c r="F32" t="e">
        <f>F31-#REF!</f>
        <v>#REF!</v>
      </c>
      <c r="G32" t="e">
        <f>G31-#REF!</f>
        <v>#REF!</v>
      </c>
      <c r="H32" t="e">
        <f>H31-#REF!</f>
        <v>#REF!</v>
      </c>
      <c r="I32" t="e">
        <f>I31-#REF!</f>
        <v>#REF!</v>
      </c>
      <c r="J32" t="e">
        <f>J31-#REF!</f>
        <v>#REF!</v>
      </c>
      <c r="K32" t="e">
        <f>K31-#REF!</f>
        <v>#REF!</v>
      </c>
      <c r="L32" t="e">
        <f>L31-#REF!</f>
        <v>#REF!</v>
      </c>
      <c r="M32" t="e">
        <f>M31-#REF!</f>
        <v>#REF!</v>
      </c>
    </row>
  </sheetData>
  <sheetProtection/>
  <mergeCells count="1">
    <mergeCell ref="B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5"/>
  <sheetViews>
    <sheetView zoomScaleSheetLayoutView="100" workbookViewId="0" topLeftCell="A1">
      <pane xSplit="1" ySplit="3" topLeftCell="J4" activePane="bottomRight" state="frozen"/>
      <selection pane="bottomRight" activeCell="W6" sqref="W6"/>
    </sheetView>
  </sheetViews>
  <sheetFormatPr defaultColWidth="8.75390625" defaultRowHeight="14.25"/>
  <cols>
    <col min="1" max="1" width="16.25390625" style="36" customWidth="1"/>
    <col min="2" max="2" width="10.125" style="36" customWidth="1"/>
    <col min="3" max="3" width="5.125" style="36" customWidth="1"/>
    <col min="4" max="4" width="10.125" style="36" customWidth="1"/>
    <col min="5" max="5" width="5.625" style="36" customWidth="1"/>
    <col min="6" max="6" width="10.125" style="36" customWidth="1"/>
    <col min="7" max="7" width="5.00390625" style="36" customWidth="1"/>
    <col min="8" max="8" width="10.125" style="36" customWidth="1"/>
    <col min="9" max="9" width="5.375" style="36" customWidth="1"/>
    <col min="10" max="10" width="10.125" style="36" customWidth="1"/>
    <col min="11" max="11" width="5.25390625" style="36" customWidth="1"/>
    <col min="12" max="12" width="10.125" style="36" customWidth="1"/>
    <col min="13" max="13" width="5.125" style="36" customWidth="1"/>
    <col min="14" max="14" width="10.125" style="36" customWidth="1"/>
    <col min="15" max="15" width="5.25390625" style="36" customWidth="1"/>
    <col min="16" max="16" width="10.125" style="36" customWidth="1"/>
    <col min="17" max="17" width="5.625" style="36" customWidth="1"/>
    <col min="18" max="18" width="11.875" style="36" customWidth="1"/>
    <col min="19" max="19" width="5.00390625" style="36" customWidth="1"/>
    <col min="20" max="20" width="10.125" style="36" customWidth="1"/>
    <col min="21" max="21" width="6.125" style="36" customWidth="1"/>
    <col min="22" max="22" width="11.875" style="36" customWidth="1"/>
    <col min="23" max="23" width="5.50390625" style="36" customWidth="1"/>
    <col min="24" max="24" width="11.875" style="36" customWidth="1"/>
    <col min="25" max="25" width="5.625" style="36" customWidth="1"/>
    <col min="26" max="26" width="12.75390625" style="36" customWidth="1"/>
    <col min="27" max="27" width="4.625" style="36" customWidth="1"/>
    <col min="28" max="28" width="10.125" style="36" bestFit="1" customWidth="1"/>
    <col min="29" max="29" width="4.75390625" style="36" customWidth="1"/>
    <col min="30" max="30" width="11.875" style="36" customWidth="1"/>
    <col min="31" max="31" width="4.50390625" style="36" customWidth="1"/>
    <col min="32" max="32" width="10.125" style="36" customWidth="1"/>
    <col min="33" max="33" width="4.75390625" style="36" customWidth="1"/>
    <col min="34" max="34" width="10.125" style="36" customWidth="1"/>
    <col min="35" max="35" width="4.875" style="36" customWidth="1"/>
    <col min="36" max="36" width="10.125" style="36" customWidth="1"/>
    <col min="37" max="37" width="4.50390625" style="36" customWidth="1"/>
    <col min="38" max="38" width="10.125" style="36" customWidth="1"/>
    <col min="39" max="39" width="4.50390625" style="36" customWidth="1"/>
    <col min="40" max="16384" width="8.75390625" style="36" customWidth="1"/>
  </cols>
  <sheetData>
    <row r="1" spans="1:25" ht="10.5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39" ht="10.5">
      <c r="A2" s="38" t="s">
        <v>1</v>
      </c>
      <c r="B2" s="39" t="s">
        <v>2</v>
      </c>
      <c r="C2" s="71"/>
      <c r="D2" s="39" t="s">
        <v>3</v>
      </c>
      <c r="E2" s="71"/>
      <c r="F2" s="40" t="s">
        <v>4</v>
      </c>
      <c r="G2" s="79"/>
      <c r="H2" s="40" t="s">
        <v>5</v>
      </c>
      <c r="I2" s="79"/>
      <c r="J2" s="40" t="s">
        <v>6</v>
      </c>
      <c r="K2" s="79"/>
      <c r="L2" s="40" t="s">
        <v>7</v>
      </c>
      <c r="M2" s="79"/>
      <c r="N2" s="40" t="s">
        <v>8</v>
      </c>
      <c r="O2" s="79"/>
      <c r="P2" s="40" t="s">
        <v>9</v>
      </c>
      <c r="Q2" s="79"/>
      <c r="R2" s="40" t="s">
        <v>10</v>
      </c>
      <c r="S2" s="79"/>
      <c r="T2" s="40" t="s">
        <v>11</v>
      </c>
      <c r="U2" s="79"/>
      <c r="V2" s="54" t="s">
        <v>12</v>
      </c>
      <c r="W2" s="54"/>
      <c r="X2" s="54" t="s">
        <v>48</v>
      </c>
      <c r="Y2" s="54"/>
      <c r="Z2" s="55" t="s">
        <v>49</v>
      </c>
      <c r="AA2" s="56"/>
      <c r="AB2" s="55" t="s">
        <v>50</v>
      </c>
      <c r="AC2" s="56"/>
      <c r="AD2" s="55" t="s">
        <v>51</v>
      </c>
      <c r="AE2" s="56"/>
      <c r="AF2" s="64" t="s">
        <v>52</v>
      </c>
      <c r="AG2" s="64"/>
      <c r="AH2" s="64" t="s">
        <v>53</v>
      </c>
      <c r="AI2" s="64"/>
      <c r="AJ2" s="64" t="s">
        <v>54</v>
      </c>
      <c r="AK2" s="64"/>
      <c r="AL2" s="64" t="s">
        <v>55</v>
      </c>
      <c r="AM2" s="64"/>
    </row>
    <row r="3" spans="1:39" s="33" customFormat="1" ht="31.5">
      <c r="A3" s="41"/>
      <c r="B3" s="42" t="s">
        <v>56</v>
      </c>
      <c r="C3" s="42" t="s">
        <v>57</v>
      </c>
      <c r="D3" s="42" t="s">
        <v>56</v>
      </c>
      <c r="E3" s="42" t="s">
        <v>57</v>
      </c>
      <c r="F3" s="42" t="s">
        <v>56</v>
      </c>
      <c r="G3" s="42" t="s">
        <v>57</v>
      </c>
      <c r="H3" s="42" t="s">
        <v>56</v>
      </c>
      <c r="I3" s="42" t="s">
        <v>57</v>
      </c>
      <c r="J3" s="42" t="s">
        <v>56</v>
      </c>
      <c r="K3" s="42" t="s">
        <v>57</v>
      </c>
      <c r="L3" s="42" t="s">
        <v>56</v>
      </c>
      <c r="M3" s="42" t="s">
        <v>57</v>
      </c>
      <c r="N3" s="42" t="s">
        <v>56</v>
      </c>
      <c r="O3" s="42" t="s">
        <v>57</v>
      </c>
      <c r="P3" s="42" t="s">
        <v>56</v>
      </c>
      <c r="Q3" s="42" t="s">
        <v>57</v>
      </c>
      <c r="R3" s="42" t="s">
        <v>56</v>
      </c>
      <c r="S3" s="42" t="s">
        <v>57</v>
      </c>
      <c r="T3" s="42" t="s">
        <v>56</v>
      </c>
      <c r="U3" s="42" t="s">
        <v>57</v>
      </c>
      <c r="V3" s="42" t="s">
        <v>56</v>
      </c>
      <c r="W3" s="42" t="s">
        <v>57</v>
      </c>
      <c r="X3" s="42" t="s">
        <v>56</v>
      </c>
      <c r="Y3" s="42" t="s">
        <v>57</v>
      </c>
      <c r="Z3" s="42" t="s">
        <v>56</v>
      </c>
      <c r="AA3" s="42" t="s">
        <v>57</v>
      </c>
      <c r="AB3" s="42" t="s">
        <v>56</v>
      </c>
      <c r="AC3" s="42" t="s">
        <v>57</v>
      </c>
      <c r="AD3" s="42" t="s">
        <v>56</v>
      </c>
      <c r="AE3" s="42" t="s">
        <v>57</v>
      </c>
      <c r="AF3" s="42" t="s">
        <v>56</v>
      </c>
      <c r="AG3" s="42" t="s">
        <v>57</v>
      </c>
      <c r="AH3" s="42" t="s">
        <v>56</v>
      </c>
      <c r="AI3" s="42" t="s">
        <v>57</v>
      </c>
      <c r="AJ3" s="42" t="s">
        <v>56</v>
      </c>
      <c r="AK3" s="42" t="s">
        <v>57</v>
      </c>
      <c r="AL3" s="42" t="s">
        <v>56</v>
      </c>
      <c r="AM3" s="42" t="s">
        <v>57</v>
      </c>
    </row>
    <row r="4" spans="1:39" ht="10.5">
      <c r="A4" s="43" t="s">
        <v>58</v>
      </c>
      <c r="B4" s="44">
        <v>32781</v>
      </c>
      <c r="C4" s="44"/>
      <c r="D4" s="44">
        <v>1398</v>
      </c>
      <c r="E4" s="44"/>
      <c r="F4" s="45">
        <v>31232</v>
      </c>
      <c r="G4" s="45"/>
      <c r="H4" s="45">
        <v>4112</v>
      </c>
      <c r="I4" s="45"/>
      <c r="J4" s="45">
        <v>5621</v>
      </c>
      <c r="K4" s="45"/>
      <c r="L4" s="45">
        <v>1115</v>
      </c>
      <c r="M4" s="45"/>
      <c r="N4" s="45">
        <v>32724</v>
      </c>
      <c r="O4" s="45"/>
      <c r="P4" s="45">
        <v>47126</v>
      </c>
      <c r="Q4" s="45"/>
      <c r="R4" s="45">
        <v>59754</v>
      </c>
      <c r="S4" s="45"/>
      <c r="T4" s="45">
        <v>23868</v>
      </c>
      <c r="U4" s="45"/>
      <c r="V4" s="45">
        <v>82523</v>
      </c>
      <c r="W4" s="45"/>
      <c r="X4" s="47">
        <f aca="true" t="shared" si="0" ref="X4:X34">B4+D4+F4+H4+J4+L4+N4+P4+R4+T4+V4</f>
        <v>322254</v>
      </c>
      <c r="Y4" s="4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</row>
    <row r="5" spans="1:39" ht="10.5">
      <c r="A5" s="43" t="s">
        <v>59</v>
      </c>
      <c r="B5" s="44">
        <f aca="true" t="shared" si="1" ref="B5:F5">B4/360</f>
        <v>91.05833333333334</v>
      </c>
      <c r="C5" s="44"/>
      <c r="D5" s="44">
        <f t="shared" si="1"/>
        <v>3.8833333333333333</v>
      </c>
      <c r="E5" s="44"/>
      <c r="F5" s="44">
        <f t="shared" si="1"/>
        <v>86.75555555555556</v>
      </c>
      <c r="G5" s="44"/>
      <c r="H5" s="44">
        <f aca="true" t="shared" si="2" ref="H5:L5">H4/360</f>
        <v>11.422222222222222</v>
      </c>
      <c r="I5" s="44"/>
      <c r="J5" s="44">
        <f t="shared" si="2"/>
        <v>15.613888888888889</v>
      </c>
      <c r="K5" s="44"/>
      <c r="L5" s="44">
        <f t="shared" si="2"/>
        <v>3.0972222222222223</v>
      </c>
      <c r="M5" s="44"/>
      <c r="N5" s="44">
        <f aca="true" t="shared" si="3" ref="N5:R5">N4/360</f>
        <v>90.9</v>
      </c>
      <c r="O5" s="44"/>
      <c r="P5" s="44">
        <f t="shared" si="3"/>
        <v>130.90555555555557</v>
      </c>
      <c r="Q5" s="44"/>
      <c r="R5" s="44">
        <f t="shared" si="3"/>
        <v>165.98333333333332</v>
      </c>
      <c r="S5" s="44"/>
      <c r="T5" s="44">
        <f>T4/360</f>
        <v>66.3</v>
      </c>
      <c r="U5" s="44"/>
      <c r="V5" s="44">
        <f>V4/360</f>
        <v>229.23055555555555</v>
      </c>
      <c r="W5" s="44"/>
      <c r="X5" s="47">
        <f t="shared" si="0"/>
        <v>895.1500000000001</v>
      </c>
      <c r="Y5" s="44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39" ht="10.5">
      <c r="A6" s="46" t="s">
        <v>14</v>
      </c>
      <c r="B6" s="46" t="e">
        <f>#REF!</f>
        <v>#REF!</v>
      </c>
      <c r="C6" s="46" t="e">
        <f>B6/$B$4</f>
        <v>#REF!</v>
      </c>
      <c r="D6" s="46" t="e">
        <f>#REF!</f>
        <v>#REF!</v>
      </c>
      <c r="E6" s="48" t="e">
        <f>D6/$D$4</f>
        <v>#REF!</v>
      </c>
      <c r="F6" s="47" t="e">
        <f>#REF!</f>
        <v>#REF!</v>
      </c>
      <c r="G6" s="80" t="e">
        <f>F6/$F$4</f>
        <v>#REF!</v>
      </c>
      <c r="H6" s="47" t="e">
        <f>#REF!</f>
        <v>#REF!</v>
      </c>
      <c r="I6" s="48" t="e">
        <f>H6/$H$4</f>
        <v>#REF!</v>
      </c>
      <c r="J6" s="47" t="e">
        <f>#REF!</f>
        <v>#REF!</v>
      </c>
      <c r="K6" s="48" t="e">
        <f>J6/$J$4</f>
        <v>#REF!</v>
      </c>
      <c r="L6" s="47" t="e">
        <f>#REF!</f>
        <v>#REF!</v>
      </c>
      <c r="M6" s="48" t="e">
        <f>L6/$L$4</f>
        <v>#REF!</v>
      </c>
      <c r="N6" s="47" t="e">
        <f>#REF!</f>
        <v>#REF!</v>
      </c>
      <c r="O6" s="46" t="e">
        <f>N6/$N$4</f>
        <v>#REF!</v>
      </c>
      <c r="P6" s="47" t="e">
        <f>#REF!</f>
        <v>#REF!</v>
      </c>
      <c r="Q6" s="80" t="e">
        <f>P6/$P$4</f>
        <v>#REF!</v>
      </c>
      <c r="R6" s="47" t="e">
        <f>#REF!</f>
        <v>#REF!</v>
      </c>
      <c r="S6" s="80" t="e">
        <f>R6/$R$4</f>
        <v>#REF!</v>
      </c>
      <c r="T6" s="47" t="e">
        <f>#REF!</f>
        <v>#REF!</v>
      </c>
      <c r="U6" s="80" t="e">
        <f>T6/$T$4</f>
        <v>#REF!</v>
      </c>
      <c r="V6" s="47" t="e">
        <f>#REF!</f>
        <v>#REF!</v>
      </c>
      <c r="W6" s="80" t="e">
        <f>V6/$V$4</f>
        <v>#REF!</v>
      </c>
      <c r="X6" s="47" t="e">
        <f t="shared" si="0"/>
        <v>#REF!</v>
      </c>
      <c r="Y6" s="46" t="e">
        <f>X6/$X$4</f>
        <v>#REF!</v>
      </c>
      <c r="Z6" s="58">
        <v>65875</v>
      </c>
      <c r="AA6" s="57"/>
      <c r="AB6" s="58">
        <v>125670</v>
      </c>
      <c r="AC6" s="57"/>
      <c r="AD6" s="58">
        <v>63925</v>
      </c>
      <c r="AE6" s="57"/>
      <c r="AF6" s="58">
        <v>67420</v>
      </c>
      <c r="AG6" s="57"/>
      <c r="AH6" s="58">
        <v>36820</v>
      </c>
      <c r="AI6" s="57"/>
      <c r="AJ6" s="58">
        <v>33470</v>
      </c>
      <c r="AK6" s="57"/>
      <c r="AL6" s="58">
        <v>62520</v>
      </c>
      <c r="AM6" s="57"/>
    </row>
    <row r="7" spans="1:39" ht="10.5">
      <c r="A7" s="47" t="s">
        <v>15</v>
      </c>
      <c r="B7" s="46" t="e">
        <f>#REF!</f>
        <v>#REF!</v>
      </c>
      <c r="C7" s="46" t="e">
        <f>B7/$B$4</f>
        <v>#REF!</v>
      </c>
      <c r="D7" s="46" t="e">
        <f>#REF!</f>
        <v>#REF!</v>
      </c>
      <c r="E7" s="48" t="e">
        <f>D7/$D$4</f>
        <v>#REF!</v>
      </c>
      <c r="F7" s="47" t="e">
        <f>#REF!</f>
        <v>#REF!</v>
      </c>
      <c r="G7" s="46" t="e">
        <f>F7/$F$4</f>
        <v>#REF!</v>
      </c>
      <c r="H7" s="47" t="e">
        <f>#REF!</f>
        <v>#REF!</v>
      </c>
      <c r="I7" s="46" t="e">
        <f>H7/$H$4</f>
        <v>#REF!</v>
      </c>
      <c r="J7" s="47" t="e">
        <f>#REF!</f>
        <v>#REF!</v>
      </c>
      <c r="K7" s="46" t="e">
        <f>J7/$J$4</f>
        <v>#REF!</v>
      </c>
      <c r="L7" s="47" t="e">
        <f>#REF!</f>
        <v>#REF!</v>
      </c>
      <c r="M7" s="48" t="e">
        <f>L7/$L$4</f>
        <v>#REF!</v>
      </c>
      <c r="N7" s="47" t="e">
        <f>#REF!</f>
        <v>#REF!</v>
      </c>
      <c r="O7" s="46" t="e">
        <f>N7/$N$4</f>
        <v>#REF!</v>
      </c>
      <c r="P7" s="47" t="e">
        <f>#REF!</f>
        <v>#REF!</v>
      </c>
      <c r="Q7" s="46" t="e">
        <f>P7/$P$4</f>
        <v>#REF!</v>
      </c>
      <c r="R7" s="47" t="e">
        <f>#REF!</f>
        <v>#REF!</v>
      </c>
      <c r="S7" s="46" t="e">
        <f>R7/$R$4</f>
        <v>#REF!</v>
      </c>
      <c r="T7" s="47" t="e">
        <f>#REF!</f>
        <v>#REF!</v>
      </c>
      <c r="U7" s="46" t="e">
        <f>T7/$T$4</f>
        <v>#REF!</v>
      </c>
      <c r="V7" s="47" t="e">
        <f>#REF!</f>
        <v>#REF!</v>
      </c>
      <c r="W7" s="46" t="e">
        <f>V7/$V$4</f>
        <v>#REF!</v>
      </c>
      <c r="X7" s="47" t="e">
        <f t="shared" si="0"/>
        <v>#REF!</v>
      </c>
      <c r="Y7" s="46" t="e">
        <f>X7/$X$4</f>
        <v>#REF!</v>
      </c>
      <c r="Z7" s="58"/>
      <c r="AA7" s="57"/>
      <c r="AB7" s="58"/>
      <c r="AC7" s="57"/>
      <c r="AD7" s="58"/>
      <c r="AE7" s="57"/>
      <c r="AF7" s="58"/>
      <c r="AG7" s="57"/>
      <c r="AH7" s="58"/>
      <c r="AI7" s="57"/>
      <c r="AJ7" s="58"/>
      <c r="AK7" s="57"/>
      <c r="AL7" s="58"/>
      <c r="AM7" s="57"/>
    </row>
    <row r="8" spans="1:39" ht="10.5">
      <c r="A8" s="47" t="s">
        <v>16</v>
      </c>
      <c r="B8" s="46" t="e">
        <f>#REF!</f>
        <v>#REF!</v>
      </c>
      <c r="C8" s="46" t="e">
        <f>B8/$B$4</f>
        <v>#REF!</v>
      </c>
      <c r="D8" s="46" t="e">
        <f>#REF!</f>
        <v>#REF!</v>
      </c>
      <c r="E8" s="48" t="e">
        <f>D8/$D$4</f>
        <v>#REF!</v>
      </c>
      <c r="F8" s="47" t="e">
        <f>#REF!</f>
        <v>#REF!</v>
      </c>
      <c r="G8" s="46" t="e">
        <f>F8/$F$4</f>
        <v>#REF!</v>
      </c>
      <c r="H8" s="47" t="e">
        <f>#REF!</f>
        <v>#REF!</v>
      </c>
      <c r="I8" s="46" t="e">
        <f>H8/$H$4</f>
        <v>#REF!</v>
      </c>
      <c r="J8" s="47" t="e">
        <f>#REF!</f>
        <v>#REF!</v>
      </c>
      <c r="K8" s="46" t="e">
        <f>J8/$J$4</f>
        <v>#REF!</v>
      </c>
      <c r="L8" s="47" t="e">
        <f>#REF!</f>
        <v>#REF!</v>
      </c>
      <c r="M8" s="48" t="e">
        <f>L8/$L$4</f>
        <v>#REF!</v>
      </c>
      <c r="N8" s="47" t="e">
        <f>#REF!</f>
        <v>#REF!</v>
      </c>
      <c r="O8" s="46" t="e">
        <f>N8/$N$4</f>
        <v>#REF!</v>
      </c>
      <c r="P8" s="47" t="e">
        <f>#REF!</f>
        <v>#REF!</v>
      </c>
      <c r="Q8" s="46" t="e">
        <f>P8/$P$4</f>
        <v>#REF!</v>
      </c>
      <c r="R8" s="47" t="e">
        <f>#REF!</f>
        <v>#REF!</v>
      </c>
      <c r="S8" s="46" t="e">
        <f>R8/$R$4</f>
        <v>#REF!</v>
      </c>
      <c r="T8" s="47" t="e">
        <f>#REF!</f>
        <v>#REF!</v>
      </c>
      <c r="U8" s="46" t="e">
        <f>T8/$T$4</f>
        <v>#REF!</v>
      </c>
      <c r="V8" s="47" t="e">
        <f>#REF!</f>
        <v>#REF!</v>
      </c>
      <c r="W8" s="46" t="e">
        <f>V8/$V$4</f>
        <v>#REF!</v>
      </c>
      <c r="X8" s="47" t="e">
        <f t="shared" si="0"/>
        <v>#REF!</v>
      </c>
      <c r="Y8" s="46" t="e">
        <f>X8/$X$4</f>
        <v>#REF!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</row>
    <row r="9" spans="1:39" ht="10.5">
      <c r="A9" s="47" t="s">
        <v>17</v>
      </c>
      <c r="B9" s="46" t="e">
        <f>#REF!</f>
        <v>#REF!</v>
      </c>
      <c r="C9" s="46" t="e">
        <f>B9/$B$4</f>
        <v>#REF!</v>
      </c>
      <c r="D9" s="46" t="e">
        <f>#REF!</f>
        <v>#REF!</v>
      </c>
      <c r="E9" s="48" t="e">
        <f>D9/$D$4</f>
        <v>#REF!</v>
      </c>
      <c r="F9" s="47" t="e">
        <f>#REF!</f>
        <v>#REF!</v>
      </c>
      <c r="G9" s="46" t="e">
        <f>F9/$F$4</f>
        <v>#REF!</v>
      </c>
      <c r="H9" s="47" t="e">
        <f>#REF!</f>
        <v>#REF!</v>
      </c>
      <c r="I9" s="48" t="e">
        <f>H9/$H$4</f>
        <v>#REF!</v>
      </c>
      <c r="J9" s="47" t="e">
        <f>#REF!</f>
        <v>#REF!</v>
      </c>
      <c r="K9" s="48" t="e">
        <f>J9/$J$4</f>
        <v>#REF!</v>
      </c>
      <c r="L9" s="47" t="e">
        <f>#REF!</f>
        <v>#REF!</v>
      </c>
      <c r="M9" s="48" t="e">
        <f>L9/$L$4</f>
        <v>#REF!</v>
      </c>
      <c r="N9" s="47" t="e">
        <f>#REF!</f>
        <v>#REF!</v>
      </c>
      <c r="O9" s="46" t="e">
        <f>N9/$N$4</f>
        <v>#REF!</v>
      </c>
      <c r="P9" s="47" t="e">
        <f>#REF!</f>
        <v>#REF!</v>
      </c>
      <c r="Q9" s="46" t="e">
        <f>P9/$P$4</f>
        <v>#REF!</v>
      </c>
      <c r="R9" s="47" t="e">
        <f>#REF!</f>
        <v>#REF!</v>
      </c>
      <c r="S9" s="46" t="e">
        <f>R9/$R$4</f>
        <v>#REF!</v>
      </c>
      <c r="T9" s="47" t="e">
        <f>#REF!</f>
        <v>#REF!</v>
      </c>
      <c r="U9" s="46" t="e">
        <f>T9/$T$4</f>
        <v>#REF!</v>
      </c>
      <c r="V9" s="47" t="e">
        <f>#REF!</f>
        <v>#REF!</v>
      </c>
      <c r="W9" s="46" t="e">
        <f>V9/$V$4</f>
        <v>#REF!</v>
      </c>
      <c r="X9" s="47" t="e">
        <f t="shared" si="0"/>
        <v>#REF!</v>
      </c>
      <c r="Y9" s="46" t="e">
        <f>X9/$X$4</f>
        <v>#REF!</v>
      </c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</row>
    <row r="10" spans="1:39" ht="10.5">
      <c r="A10" s="47" t="s">
        <v>18</v>
      </c>
      <c r="B10" s="46"/>
      <c r="C10" s="46">
        <f>B10/$B$4</f>
        <v>0</v>
      </c>
      <c r="D10" s="46"/>
      <c r="E10" s="46">
        <f>D10/$D$4</f>
        <v>0</v>
      </c>
      <c r="F10" s="47"/>
      <c r="G10" s="46">
        <f>F10/$F$4</f>
        <v>0</v>
      </c>
      <c r="H10" s="47"/>
      <c r="I10" s="46">
        <f>H10/$H$4</f>
        <v>0</v>
      </c>
      <c r="J10" s="47"/>
      <c r="K10" s="46">
        <f>J10/$J$4</f>
        <v>0</v>
      </c>
      <c r="L10" s="47"/>
      <c r="M10" s="46">
        <f>L10/$L$4</f>
        <v>0</v>
      </c>
      <c r="N10" s="47"/>
      <c r="O10" s="46">
        <f>N10/$N$4</f>
        <v>0</v>
      </c>
      <c r="P10" s="47"/>
      <c r="Q10" s="46">
        <f>P10/$P$4</f>
        <v>0</v>
      </c>
      <c r="R10" s="47"/>
      <c r="S10" s="46">
        <f>R10/$R$4</f>
        <v>0</v>
      </c>
      <c r="T10" s="47"/>
      <c r="U10" s="46">
        <f>T10/$T$4</f>
        <v>0</v>
      </c>
      <c r="V10" s="47"/>
      <c r="W10" s="46">
        <f>V10/$V$4</f>
        <v>0</v>
      </c>
      <c r="X10" s="47">
        <f t="shared" si="0"/>
        <v>0</v>
      </c>
      <c r="Y10" s="46">
        <f>X10/$X$4</f>
        <v>0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</row>
    <row r="11" spans="1:39" ht="10.5">
      <c r="A11" s="47" t="s">
        <v>19</v>
      </c>
      <c r="B11" s="46"/>
      <c r="C11" s="46">
        <f>B11/$B$4</f>
        <v>0</v>
      </c>
      <c r="D11" s="46"/>
      <c r="E11" s="46">
        <f>D11/$D$4</f>
        <v>0</v>
      </c>
      <c r="F11" s="47"/>
      <c r="G11" s="46">
        <f>F11/$F$4</f>
        <v>0</v>
      </c>
      <c r="H11" s="47"/>
      <c r="I11" s="46">
        <f>H11/$H$4</f>
        <v>0</v>
      </c>
      <c r="J11" s="47"/>
      <c r="K11" s="46">
        <f>J11/$J$4</f>
        <v>0</v>
      </c>
      <c r="L11" s="47"/>
      <c r="M11" s="46">
        <f>L11/$L$4</f>
        <v>0</v>
      </c>
      <c r="N11" s="47"/>
      <c r="O11" s="46">
        <f>N11/$N$4</f>
        <v>0</v>
      </c>
      <c r="P11" s="47"/>
      <c r="Q11" s="46">
        <f>P11/$P$4</f>
        <v>0</v>
      </c>
      <c r="R11" s="47"/>
      <c r="S11" s="46">
        <f>R11/$R$4</f>
        <v>0</v>
      </c>
      <c r="T11" s="47"/>
      <c r="U11" s="46">
        <f>T11/$T$4</f>
        <v>0</v>
      </c>
      <c r="V11" s="47"/>
      <c r="W11" s="46">
        <f>V11/$V$4</f>
        <v>0</v>
      </c>
      <c r="X11" s="47">
        <f t="shared" si="0"/>
        <v>0</v>
      </c>
      <c r="Y11" s="46">
        <f>X11/$X$4</f>
        <v>0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</row>
    <row r="12" spans="1:39" ht="10.5">
      <c r="A12" s="46" t="s">
        <v>21</v>
      </c>
      <c r="B12" s="46" t="e">
        <f>#REF!</f>
        <v>#REF!</v>
      </c>
      <c r="C12" s="46" t="e">
        <f>B12/$B$4</f>
        <v>#REF!</v>
      </c>
      <c r="D12" s="46" t="e">
        <f>#REF!</f>
        <v>#REF!</v>
      </c>
      <c r="E12" s="48" t="e">
        <f>D12/$D$4</f>
        <v>#REF!</v>
      </c>
      <c r="F12" s="47" t="e">
        <f>#REF!</f>
        <v>#REF!</v>
      </c>
      <c r="G12" s="46" t="e">
        <f>F12/$F$4</f>
        <v>#REF!</v>
      </c>
      <c r="H12" s="47" t="e">
        <f>#REF!</f>
        <v>#REF!</v>
      </c>
      <c r="I12" s="48" t="e">
        <f>H12/$H$4</f>
        <v>#REF!</v>
      </c>
      <c r="J12" s="47" t="e">
        <f>#REF!</f>
        <v>#REF!</v>
      </c>
      <c r="K12" s="48" t="e">
        <f>J12/$J$4</f>
        <v>#REF!</v>
      </c>
      <c r="L12" s="47" t="e">
        <f>#REF!</f>
        <v>#REF!</v>
      </c>
      <c r="M12" s="46" t="e">
        <f>L12/$L$4</f>
        <v>#REF!</v>
      </c>
      <c r="N12" s="47" t="e">
        <f>#REF!</f>
        <v>#REF!</v>
      </c>
      <c r="O12" s="46" t="e">
        <f>N12/$N$4</f>
        <v>#REF!</v>
      </c>
      <c r="P12" s="47" t="e">
        <f>#REF!</f>
        <v>#REF!</v>
      </c>
      <c r="Q12" s="46" t="e">
        <f>P12/$P$4</f>
        <v>#REF!</v>
      </c>
      <c r="R12" s="47" t="e">
        <f>#REF!</f>
        <v>#REF!</v>
      </c>
      <c r="S12" s="46" t="e">
        <f>R12/$R$4</f>
        <v>#REF!</v>
      </c>
      <c r="T12" s="47" t="e">
        <f>#REF!</f>
        <v>#REF!</v>
      </c>
      <c r="U12" s="46" t="e">
        <f>T12/$T$4</f>
        <v>#REF!</v>
      </c>
      <c r="V12" s="47" t="e">
        <f>#REF!</f>
        <v>#REF!</v>
      </c>
      <c r="W12" s="46" t="e">
        <f>V12/$V$4</f>
        <v>#REF!</v>
      </c>
      <c r="X12" s="47" t="e">
        <f t="shared" si="0"/>
        <v>#REF!</v>
      </c>
      <c r="Y12" s="46" t="e">
        <f>X12/$X$4</f>
        <v>#REF!</v>
      </c>
      <c r="Z12" s="59"/>
      <c r="AA12" s="60"/>
      <c r="AB12" s="60"/>
      <c r="AC12" s="60"/>
      <c r="AD12" s="59"/>
      <c r="AE12" s="60"/>
      <c r="AF12" s="59"/>
      <c r="AG12" s="60"/>
      <c r="AH12" s="59"/>
      <c r="AI12" s="60"/>
      <c r="AJ12" s="59"/>
      <c r="AK12" s="60"/>
      <c r="AL12" s="59"/>
      <c r="AM12" s="60"/>
    </row>
    <row r="13" spans="1:39" ht="10.5">
      <c r="A13" s="46" t="s">
        <v>23</v>
      </c>
      <c r="B13" s="46" t="e">
        <f>#REF!</f>
        <v>#REF!</v>
      </c>
      <c r="C13" s="46" t="e">
        <f>B13/$B$4</f>
        <v>#REF!</v>
      </c>
      <c r="D13" s="46" t="e">
        <f>#REF!</f>
        <v>#REF!</v>
      </c>
      <c r="E13" s="46" t="e">
        <f>D13/$D$4</f>
        <v>#REF!</v>
      </c>
      <c r="F13" s="47" t="e">
        <f>#REF!</f>
        <v>#REF!</v>
      </c>
      <c r="G13" s="46" t="e">
        <f>F13/$F$4</f>
        <v>#REF!</v>
      </c>
      <c r="H13" s="47" t="e">
        <f>#REF!</f>
        <v>#REF!</v>
      </c>
      <c r="I13" s="46" t="e">
        <f>H13/$H$4</f>
        <v>#REF!</v>
      </c>
      <c r="J13" s="47" t="e">
        <f>#REF!</f>
        <v>#REF!</v>
      </c>
      <c r="K13" s="46" t="e">
        <f>J13/$J$4</f>
        <v>#REF!</v>
      </c>
      <c r="L13" s="47" t="e">
        <f>#REF!</f>
        <v>#REF!</v>
      </c>
      <c r="M13" s="46" t="e">
        <f>L13/$L$4</f>
        <v>#REF!</v>
      </c>
      <c r="N13" s="47" t="e">
        <f>#REF!</f>
        <v>#REF!</v>
      </c>
      <c r="O13" s="46" t="e">
        <f>N13/$N$4</f>
        <v>#REF!</v>
      </c>
      <c r="P13" s="47" t="e">
        <f>#REF!</f>
        <v>#REF!</v>
      </c>
      <c r="Q13" s="46" t="e">
        <f>P13/$P$4</f>
        <v>#REF!</v>
      </c>
      <c r="R13" s="47" t="e">
        <f>#REF!</f>
        <v>#REF!</v>
      </c>
      <c r="S13" s="46" t="e">
        <f>R13/$R$4</f>
        <v>#REF!</v>
      </c>
      <c r="T13" s="47" t="e">
        <f>#REF!</f>
        <v>#REF!</v>
      </c>
      <c r="U13" s="46" t="e">
        <f>T13/$T$4</f>
        <v>#REF!</v>
      </c>
      <c r="V13" s="47" t="e">
        <f>#REF!</f>
        <v>#REF!</v>
      </c>
      <c r="W13" s="46" t="e">
        <f>V13/$V$4</f>
        <v>#REF!</v>
      </c>
      <c r="X13" s="47" t="e">
        <f t="shared" si="0"/>
        <v>#REF!</v>
      </c>
      <c r="Y13" s="46" t="e">
        <f>X13/$X$4</f>
        <v>#REF!</v>
      </c>
      <c r="Z13" s="58">
        <v>3154</v>
      </c>
      <c r="AA13" s="57"/>
      <c r="AB13" s="58">
        <v>1914</v>
      </c>
      <c r="AC13" s="57"/>
      <c r="AD13" s="58">
        <v>13940</v>
      </c>
      <c r="AE13" s="57"/>
      <c r="AF13" s="58">
        <v>2016</v>
      </c>
      <c r="AG13" s="57"/>
      <c r="AH13" s="58">
        <v>2040</v>
      </c>
      <c r="AI13" s="57"/>
      <c r="AJ13" s="58">
        <v>2345</v>
      </c>
      <c r="AK13" s="57"/>
      <c r="AL13" s="58">
        <v>6660</v>
      </c>
      <c r="AM13" s="57"/>
    </row>
    <row r="14" spans="1:39" ht="10.5">
      <c r="A14" s="46" t="s">
        <v>24</v>
      </c>
      <c r="B14" s="46" t="e">
        <f>#REF!</f>
        <v>#REF!</v>
      </c>
      <c r="C14" s="46" t="e">
        <f>B14/$B$4</f>
        <v>#REF!</v>
      </c>
      <c r="D14" s="46" t="e">
        <f>#REF!</f>
        <v>#REF!</v>
      </c>
      <c r="E14" s="46" t="e">
        <f>D14/$D$4</f>
        <v>#REF!</v>
      </c>
      <c r="F14" s="47" t="e">
        <f>#REF!</f>
        <v>#REF!</v>
      </c>
      <c r="G14" s="46" t="e">
        <f>F14/$F$4</f>
        <v>#REF!</v>
      </c>
      <c r="H14" s="47" t="e">
        <f>#REF!</f>
        <v>#REF!</v>
      </c>
      <c r="I14" s="46" t="e">
        <f>H14/$H$4</f>
        <v>#REF!</v>
      </c>
      <c r="J14" s="47" t="e">
        <f>#REF!</f>
        <v>#REF!</v>
      </c>
      <c r="K14" s="46" t="e">
        <f>J14/$J$4</f>
        <v>#REF!</v>
      </c>
      <c r="L14" s="47" t="e">
        <f>#REF!</f>
        <v>#REF!</v>
      </c>
      <c r="M14" s="46" t="e">
        <f>L14/$L$4</f>
        <v>#REF!</v>
      </c>
      <c r="N14" s="47" t="e">
        <f>#REF!</f>
        <v>#REF!</v>
      </c>
      <c r="O14" s="46" t="e">
        <f>N14/$N$4</f>
        <v>#REF!</v>
      </c>
      <c r="P14" s="47" t="e">
        <f>#REF!</f>
        <v>#REF!</v>
      </c>
      <c r="Q14" s="46" t="e">
        <f>P14/$P$4</f>
        <v>#REF!</v>
      </c>
      <c r="R14" s="47" t="e">
        <f>#REF!</f>
        <v>#REF!</v>
      </c>
      <c r="S14" s="46" t="e">
        <f>R14/$R$4</f>
        <v>#REF!</v>
      </c>
      <c r="T14" s="47" t="e">
        <f>#REF!</f>
        <v>#REF!</v>
      </c>
      <c r="U14" s="46" t="e">
        <f>T14/$T$4</f>
        <v>#REF!</v>
      </c>
      <c r="V14" s="47" t="e">
        <f>#REF!</f>
        <v>#REF!</v>
      </c>
      <c r="W14" s="46" t="e">
        <f>V14/$V$4</f>
        <v>#REF!</v>
      </c>
      <c r="X14" s="47" t="e">
        <f t="shared" si="0"/>
        <v>#REF!</v>
      </c>
      <c r="Y14" s="46" t="e">
        <f>X14/$X$4</f>
        <v>#REF!</v>
      </c>
      <c r="Z14" s="58">
        <v>713</v>
      </c>
      <c r="AA14" s="57"/>
      <c r="AB14" s="58">
        <v>414</v>
      </c>
      <c r="AC14" s="57"/>
      <c r="AD14" s="58">
        <v>414</v>
      </c>
      <c r="AE14" s="57"/>
      <c r="AF14" s="58">
        <v>494</v>
      </c>
      <c r="AG14" s="57"/>
      <c r="AH14" s="58">
        <v>285</v>
      </c>
      <c r="AI14" s="57"/>
      <c r="AJ14" s="58">
        <v>798</v>
      </c>
      <c r="AK14" s="57"/>
      <c r="AL14" s="58">
        <v>414</v>
      </c>
      <c r="AM14" s="57"/>
    </row>
    <row r="15" spans="1:39" s="34" customFormat="1" ht="10.5">
      <c r="A15" s="48" t="s">
        <v>25</v>
      </c>
      <c r="B15" s="48" t="e">
        <f>#REF!</f>
        <v>#REF!</v>
      </c>
      <c r="C15" s="48" t="e">
        <f>B15/$B$4</f>
        <v>#REF!</v>
      </c>
      <c r="D15" s="48" t="e">
        <f>#REF!</f>
        <v>#REF!</v>
      </c>
      <c r="E15" s="48" t="e">
        <f>D15/$D$4</f>
        <v>#REF!</v>
      </c>
      <c r="F15" s="48" t="e">
        <f>#REF!</f>
        <v>#REF!</v>
      </c>
      <c r="G15" s="48" t="e">
        <f>F15/$F$4</f>
        <v>#REF!</v>
      </c>
      <c r="H15" s="48" t="e">
        <f>#REF!</f>
        <v>#REF!</v>
      </c>
      <c r="I15" s="48" t="e">
        <f>H15/$H$4</f>
        <v>#REF!</v>
      </c>
      <c r="J15" s="48" t="e">
        <f>#REF!</f>
        <v>#REF!</v>
      </c>
      <c r="K15" s="48" t="e">
        <f>J15/$J$4</f>
        <v>#REF!</v>
      </c>
      <c r="L15" s="48" t="e">
        <f>#REF!</f>
        <v>#REF!</v>
      </c>
      <c r="M15" s="48" t="e">
        <f>L15/$L$4</f>
        <v>#REF!</v>
      </c>
      <c r="N15" s="48" t="e">
        <f>#REF!</f>
        <v>#REF!</v>
      </c>
      <c r="O15" s="48" t="e">
        <f>N15/$N$4</f>
        <v>#REF!</v>
      </c>
      <c r="P15" s="48" t="e">
        <f>#REF!</f>
        <v>#REF!</v>
      </c>
      <c r="Q15" s="48" t="e">
        <f>P15/$P$4</f>
        <v>#REF!</v>
      </c>
      <c r="R15" s="48" t="e">
        <f>#REF!</f>
        <v>#REF!</v>
      </c>
      <c r="S15" s="48" t="e">
        <f>R15/$R$4</f>
        <v>#REF!</v>
      </c>
      <c r="T15" s="48" t="e">
        <f>#REF!</f>
        <v>#REF!</v>
      </c>
      <c r="U15" s="48" t="e">
        <f>T15/$T$4</f>
        <v>#REF!</v>
      </c>
      <c r="V15" s="48" t="e">
        <f>#REF!</f>
        <v>#REF!</v>
      </c>
      <c r="W15" s="48" t="e">
        <f>V15/$V$4</f>
        <v>#REF!</v>
      </c>
      <c r="X15" s="48" t="e">
        <f t="shared" si="0"/>
        <v>#REF!</v>
      </c>
      <c r="Y15" s="48" t="e">
        <f>X15/$X$4</f>
        <v>#REF!</v>
      </c>
      <c r="Z15" s="59">
        <v>60000</v>
      </c>
      <c r="AA15" s="60"/>
      <c r="AB15" s="59">
        <v>60000</v>
      </c>
      <c r="AC15" s="60"/>
      <c r="AD15" s="59">
        <v>60000</v>
      </c>
      <c r="AE15" s="60"/>
      <c r="AF15" s="59">
        <v>60000</v>
      </c>
      <c r="AG15" s="60"/>
      <c r="AH15" s="59">
        <v>60000</v>
      </c>
      <c r="AI15" s="60"/>
      <c r="AJ15" s="59">
        <v>60000</v>
      </c>
      <c r="AK15" s="60"/>
      <c r="AL15" s="59">
        <v>60000</v>
      </c>
      <c r="AM15" s="60"/>
    </row>
    <row r="16" spans="1:39" ht="10.5">
      <c r="A16" s="46" t="s">
        <v>26</v>
      </c>
      <c r="B16" s="48" t="e">
        <f>#REF!</f>
        <v>#REF!</v>
      </c>
      <c r="C16" s="46" t="e">
        <f>B16/$B$4</f>
        <v>#REF!</v>
      </c>
      <c r="D16" s="46" t="e">
        <f>#REF!</f>
        <v>#REF!</v>
      </c>
      <c r="E16" s="46" t="e">
        <f>D16/$D$4</f>
        <v>#REF!</v>
      </c>
      <c r="F16" s="47" t="e">
        <f>#REF!</f>
        <v>#REF!</v>
      </c>
      <c r="G16" s="46" t="e">
        <f>F16/$F$4</f>
        <v>#REF!</v>
      </c>
      <c r="H16" s="47" t="e">
        <f>#REF!</f>
        <v>#REF!</v>
      </c>
      <c r="I16" s="46" t="e">
        <f>H16/$H$4</f>
        <v>#REF!</v>
      </c>
      <c r="J16" s="47" t="e">
        <f>#REF!</f>
        <v>#REF!</v>
      </c>
      <c r="K16" s="46" t="e">
        <f>J16/$J$4</f>
        <v>#REF!</v>
      </c>
      <c r="L16" s="47" t="e">
        <f>#REF!</f>
        <v>#REF!</v>
      </c>
      <c r="M16" s="46" t="e">
        <f>L16/$L$4</f>
        <v>#REF!</v>
      </c>
      <c r="N16" s="47" t="e">
        <f>#REF!</f>
        <v>#REF!</v>
      </c>
      <c r="O16" s="46" t="e">
        <f>N16/$N$4</f>
        <v>#REF!</v>
      </c>
      <c r="P16" s="47" t="e">
        <f>#REF!</f>
        <v>#REF!</v>
      </c>
      <c r="Q16" s="46" t="e">
        <f>P16/$P$4</f>
        <v>#REF!</v>
      </c>
      <c r="R16" s="47" t="e">
        <f>#REF!</f>
        <v>#REF!</v>
      </c>
      <c r="S16" s="46" t="e">
        <f>R16/$R$4</f>
        <v>#REF!</v>
      </c>
      <c r="T16" s="47" t="e">
        <f>#REF!</f>
        <v>#REF!</v>
      </c>
      <c r="U16" s="46" t="e">
        <f>T16/$T$4</f>
        <v>#REF!</v>
      </c>
      <c r="V16" s="47" t="e">
        <f>#REF!</f>
        <v>#REF!</v>
      </c>
      <c r="W16" s="46" t="e">
        <f>V16/$V$4</f>
        <v>#REF!</v>
      </c>
      <c r="X16" s="47" t="e">
        <f t="shared" si="0"/>
        <v>#REF!</v>
      </c>
      <c r="Y16" s="46" t="e">
        <f>X16/$X$4</f>
        <v>#REF!</v>
      </c>
      <c r="Z16" s="57"/>
      <c r="AA16" s="57"/>
      <c r="AB16" s="58"/>
      <c r="AC16" s="57"/>
      <c r="AD16" s="57"/>
      <c r="AE16" s="57"/>
      <c r="AF16" s="58"/>
      <c r="AG16" s="57"/>
      <c r="AH16" s="58"/>
      <c r="AI16" s="57"/>
      <c r="AJ16" s="58"/>
      <c r="AK16" s="57"/>
      <c r="AL16" s="58"/>
      <c r="AM16" s="57"/>
    </row>
    <row r="17" spans="1:39" s="34" customFormat="1" ht="10.5">
      <c r="A17" s="48" t="s">
        <v>27</v>
      </c>
      <c r="B17" s="48" t="e">
        <f>#REF!</f>
        <v>#REF!</v>
      </c>
      <c r="C17" s="48" t="e">
        <f>B17/$B$4</f>
        <v>#REF!</v>
      </c>
      <c r="D17" s="48" t="e">
        <f>#REF!</f>
        <v>#REF!</v>
      </c>
      <c r="E17" s="48" t="e">
        <f>D17/$D$4</f>
        <v>#REF!</v>
      </c>
      <c r="F17" s="48" t="e">
        <f>#REF!</f>
        <v>#REF!</v>
      </c>
      <c r="G17" s="48" t="e">
        <f>F17/$F$4</f>
        <v>#REF!</v>
      </c>
      <c r="H17" s="48" t="e">
        <f>#REF!</f>
        <v>#REF!</v>
      </c>
      <c r="I17" s="48" t="e">
        <f>H17/$H$4</f>
        <v>#REF!</v>
      </c>
      <c r="J17" s="48" t="e">
        <f>#REF!</f>
        <v>#REF!</v>
      </c>
      <c r="K17" s="48" t="e">
        <f>J17/$J$4</f>
        <v>#REF!</v>
      </c>
      <c r="L17" s="48" t="e">
        <f>#REF!</f>
        <v>#REF!</v>
      </c>
      <c r="M17" s="48" t="e">
        <f>L17/$L$4</f>
        <v>#REF!</v>
      </c>
      <c r="N17" s="48" t="e">
        <f>#REF!</f>
        <v>#REF!</v>
      </c>
      <c r="O17" s="48" t="e">
        <f>N17/$N$4</f>
        <v>#REF!</v>
      </c>
      <c r="P17" s="48" t="e">
        <f>#REF!</f>
        <v>#REF!</v>
      </c>
      <c r="Q17" s="48" t="e">
        <f>P17/$P$4</f>
        <v>#REF!</v>
      </c>
      <c r="R17" s="48" t="e">
        <f>#REF!</f>
        <v>#REF!</v>
      </c>
      <c r="S17" s="48" t="e">
        <f>R17/$R$4</f>
        <v>#REF!</v>
      </c>
      <c r="T17" s="48" t="e">
        <f>#REF!</f>
        <v>#REF!</v>
      </c>
      <c r="U17" s="48" t="e">
        <f>T17/$T$4</f>
        <v>#REF!</v>
      </c>
      <c r="V17" s="48" t="e">
        <f>#REF!</f>
        <v>#REF!</v>
      </c>
      <c r="W17" s="48" t="e">
        <f>V17/$V$4</f>
        <v>#REF!</v>
      </c>
      <c r="X17" s="48" t="e">
        <f t="shared" si="0"/>
        <v>#REF!</v>
      </c>
      <c r="Y17" s="48" t="e">
        <f>X17/$X$4</f>
        <v>#REF!</v>
      </c>
      <c r="Z17" s="59">
        <v>3500</v>
      </c>
      <c r="AA17" s="60"/>
      <c r="AB17" s="59">
        <v>500</v>
      </c>
      <c r="AC17" s="60"/>
      <c r="AD17" s="59">
        <v>2700</v>
      </c>
      <c r="AE17" s="60"/>
      <c r="AF17" s="59">
        <v>4000</v>
      </c>
      <c r="AG17" s="60"/>
      <c r="AH17" s="59">
        <v>1499.12</v>
      </c>
      <c r="AI17" s="60"/>
      <c r="AJ17" s="59">
        <v>2000</v>
      </c>
      <c r="AK17" s="60"/>
      <c r="AL17" s="59">
        <v>3500</v>
      </c>
      <c r="AM17" s="60"/>
    </row>
    <row r="18" spans="1:39" ht="10.5">
      <c r="A18" s="50" t="s">
        <v>28</v>
      </c>
      <c r="B18" s="46" t="e">
        <f>#REF!</f>
        <v>#REF!</v>
      </c>
      <c r="C18" s="46" t="e">
        <f>B18/$B$4</f>
        <v>#REF!</v>
      </c>
      <c r="D18" s="46" t="e">
        <f>#REF!</f>
        <v>#REF!</v>
      </c>
      <c r="E18" s="46" t="e">
        <f>D18/$D$4</f>
        <v>#REF!</v>
      </c>
      <c r="F18" s="47" t="e">
        <f>#REF!</f>
        <v>#REF!</v>
      </c>
      <c r="G18" s="46" t="e">
        <f>F18/$F$4</f>
        <v>#REF!</v>
      </c>
      <c r="H18" s="47" t="e">
        <f>#REF!</f>
        <v>#REF!</v>
      </c>
      <c r="I18" s="46" t="e">
        <f>H18/$H$4</f>
        <v>#REF!</v>
      </c>
      <c r="J18" s="47" t="e">
        <f>#REF!</f>
        <v>#REF!</v>
      </c>
      <c r="K18" s="46" t="e">
        <f>J18/$J$4</f>
        <v>#REF!</v>
      </c>
      <c r="L18" s="47" t="e">
        <f>#REF!</f>
        <v>#REF!</v>
      </c>
      <c r="M18" s="46" t="e">
        <f>L18/$L$4</f>
        <v>#REF!</v>
      </c>
      <c r="N18" s="47" t="e">
        <f>#REF!</f>
        <v>#REF!</v>
      </c>
      <c r="O18" s="46" t="e">
        <f>N18/$N$4</f>
        <v>#REF!</v>
      </c>
      <c r="P18" s="47" t="e">
        <f>#REF!</f>
        <v>#REF!</v>
      </c>
      <c r="Q18" s="46" t="e">
        <f>P18/$P$4</f>
        <v>#REF!</v>
      </c>
      <c r="R18" s="47" t="e">
        <f>#REF!</f>
        <v>#REF!</v>
      </c>
      <c r="S18" s="46" t="e">
        <f>R18/$R$4</f>
        <v>#REF!</v>
      </c>
      <c r="T18" s="47" t="e">
        <f>#REF!</f>
        <v>#REF!</v>
      </c>
      <c r="U18" s="46" t="e">
        <f>T18/$T$4</f>
        <v>#REF!</v>
      </c>
      <c r="V18" s="47" t="e">
        <f>#REF!</f>
        <v>#REF!</v>
      </c>
      <c r="W18" s="46" t="e">
        <f>V18/$V$4</f>
        <v>#REF!</v>
      </c>
      <c r="X18" s="47" t="e">
        <f t="shared" si="0"/>
        <v>#REF!</v>
      </c>
      <c r="Y18" s="46" t="e">
        <f>X18/$X$4</f>
        <v>#REF!</v>
      </c>
      <c r="Z18" s="58">
        <f>5418.6+Z25-Z32</f>
        <v>4806.6</v>
      </c>
      <c r="AA18" s="57"/>
      <c r="AB18" s="58">
        <f>47755-AB32+AB25</f>
        <v>47082</v>
      </c>
      <c r="AC18" s="57"/>
      <c r="AD18" s="58">
        <f>AD19+AD20+AD26+AD23+AD25</f>
        <v>4073.6</v>
      </c>
      <c r="AE18" s="57"/>
      <c r="AF18" s="58">
        <f>AF19+AF20+AF23+AF25+AF26</f>
        <v>12299</v>
      </c>
      <c r="AG18" s="57"/>
      <c r="AH18" s="58">
        <f>AH19+AH20+AH23+AH25+AH26</f>
        <v>3853.6</v>
      </c>
      <c r="AI18" s="57"/>
      <c r="AJ18" s="58">
        <f>AJ19+AJ20+AJ23+AJ25+AJ26</f>
        <v>3913.6</v>
      </c>
      <c r="AK18" s="57"/>
      <c r="AL18" s="58">
        <f>AL19+AL20+AL23+AL25+AL26</f>
        <v>4291.610000000001</v>
      </c>
      <c r="AM18" s="57"/>
    </row>
    <row r="19" spans="1:39" ht="10.5">
      <c r="A19" s="50" t="s">
        <v>29</v>
      </c>
      <c r="B19" s="46" t="e">
        <f>#REF!</f>
        <v>#REF!</v>
      </c>
      <c r="C19" s="46" t="e">
        <f>B19/$B$4</f>
        <v>#REF!</v>
      </c>
      <c r="D19" s="46" t="e">
        <f>#REF!</f>
        <v>#REF!</v>
      </c>
      <c r="E19" s="46" t="e">
        <f>D19/$D$4</f>
        <v>#REF!</v>
      </c>
      <c r="F19" s="47" t="e">
        <f>#REF!</f>
        <v>#REF!</v>
      </c>
      <c r="G19" s="46" t="e">
        <f>F19/$F$4</f>
        <v>#REF!</v>
      </c>
      <c r="H19" s="47" t="e">
        <f>#REF!</f>
        <v>#REF!</v>
      </c>
      <c r="I19" s="46" t="e">
        <f>H19/$H$4</f>
        <v>#REF!</v>
      </c>
      <c r="J19" s="47" t="e">
        <f>#REF!</f>
        <v>#REF!</v>
      </c>
      <c r="K19" s="46" t="e">
        <f>J19/$J$4</f>
        <v>#REF!</v>
      </c>
      <c r="L19" s="47" t="e">
        <f>#REF!</f>
        <v>#REF!</v>
      </c>
      <c r="M19" s="46" t="e">
        <f>L19/$L$4</f>
        <v>#REF!</v>
      </c>
      <c r="N19" s="47" t="e">
        <f>#REF!</f>
        <v>#REF!</v>
      </c>
      <c r="O19" s="46" t="e">
        <f>N19/$N$4</f>
        <v>#REF!</v>
      </c>
      <c r="P19" s="47" t="e">
        <f>#REF!</f>
        <v>#REF!</v>
      </c>
      <c r="Q19" s="46" t="e">
        <f>P19/$P$4</f>
        <v>#REF!</v>
      </c>
      <c r="R19" s="47" t="e">
        <f>#REF!</f>
        <v>#REF!</v>
      </c>
      <c r="S19" s="46" t="e">
        <f>R19/$R$4</f>
        <v>#REF!</v>
      </c>
      <c r="T19" s="47" t="e">
        <f>#REF!</f>
        <v>#REF!</v>
      </c>
      <c r="U19" s="46" t="e">
        <f>T19/$T$4</f>
        <v>#REF!</v>
      </c>
      <c r="V19" s="47" t="e">
        <f>#REF!</f>
        <v>#REF!</v>
      </c>
      <c r="W19" s="46" t="e">
        <f>V19/$V$4</f>
        <v>#REF!</v>
      </c>
      <c r="X19" s="47" t="e">
        <f t="shared" si="0"/>
        <v>#REF!</v>
      </c>
      <c r="Y19" s="46" t="e">
        <f>X19/$X$4</f>
        <v>#REF!</v>
      </c>
      <c r="Z19" s="58">
        <v>2464</v>
      </c>
      <c r="AA19" s="57"/>
      <c r="AB19" s="58">
        <v>4016.4</v>
      </c>
      <c r="AC19" s="57"/>
      <c r="AD19" s="58">
        <v>1915</v>
      </c>
      <c r="AE19" s="57"/>
      <c r="AF19" s="58">
        <v>2138.4</v>
      </c>
      <c r="AG19" s="57"/>
      <c r="AH19" s="58">
        <v>1755</v>
      </c>
      <c r="AI19" s="57"/>
      <c r="AJ19" s="58">
        <v>1755</v>
      </c>
      <c r="AK19" s="57"/>
      <c r="AL19" s="58">
        <v>2079</v>
      </c>
      <c r="AM19" s="57"/>
    </row>
    <row r="20" spans="1:39" ht="10.5">
      <c r="A20" s="50" t="s">
        <v>30</v>
      </c>
      <c r="B20" s="46" t="e">
        <f>#REF!</f>
        <v>#REF!</v>
      </c>
      <c r="C20" s="46" t="e">
        <f>B20/$B$4</f>
        <v>#REF!</v>
      </c>
      <c r="D20" s="46" t="e">
        <f>#REF!</f>
        <v>#REF!</v>
      </c>
      <c r="E20" s="46" t="e">
        <f>D20/$D$4</f>
        <v>#REF!</v>
      </c>
      <c r="F20" s="47" t="e">
        <f>#REF!</f>
        <v>#REF!</v>
      </c>
      <c r="G20" s="46" t="e">
        <f>F20/$F$4</f>
        <v>#REF!</v>
      </c>
      <c r="H20" s="47" t="e">
        <f>#REF!</f>
        <v>#REF!</v>
      </c>
      <c r="I20" s="46" t="e">
        <f>H20/$H$4</f>
        <v>#REF!</v>
      </c>
      <c r="J20" s="47" t="e">
        <f>#REF!</f>
        <v>#REF!</v>
      </c>
      <c r="K20" s="46" t="e">
        <f>J20/$J$4</f>
        <v>#REF!</v>
      </c>
      <c r="L20" s="47" t="e">
        <f>#REF!</f>
        <v>#REF!</v>
      </c>
      <c r="M20" s="46" t="e">
        <f>L20/$L$4</f>
        <v>#REF!</v>
      </c>
      <c r="N20" s="47" t="e">
        <f>#REF!</f>
        <v>#REF!</v>
      </c>
      <c r="O20" s="46" t="e">
        <f>N20/$N$4</f>
        <v>#REF!</v>
      </c>
      <c r="P20" s="47" t="e">
        <f>#REF!</f>
        <v>#REF!</v>
      </c>
      <c r="Q20" s="46" t="e">
        <f>P20/$P$4</f>
        <v>#REF!</v>
      </c>
      <c r="R20" s="47" t="e">
        <f>#REF!</f>
        <v>#REF!</v>
      </c>
      <c r="S20" s="46" t="e">
        <f>R20/$R$4</f>
        <v>#REF!</v>
      </c>
      <c r="T20" s="47" t="e">
        <f>#REF!</f>
        <v>#REF!</v>
      </c>
      <c r="U20" s="46" t="e">
        <f>T20/$T$4</f>
        <v>#REF!</v>
      </c>
      <c r="V20" s="47" t="e">
        <f>#REF!</f>
        <v>#REF!</v>
      </c>
      <c r="W20" s="46" t="e">
        <f>V20/$V$4</f>
        <v>#REF!</v>
      </c>
      <c r="X20" s="47" t="e">
        <f t="shared" si="0"/>
        <v>#REF!</v>
      </c>
      <c r="Y20" s="46" t="e">
        <f>X20/$X$4</f>
        <v>#REF!</v>
      </c>
      <c r="Z20" s="58">
        <v>71</v>
      </c>
      <c r="AA20" s="57"/>
      <c r="AB20" s="58">
        <v>194</v>
      </c>
      <c r="AC20" s="57"/>
      <c r="AD20" s="58">
        <f>71+18</f>
        <v>89</v>
      </c>
      <c r="AE20" s="57"/>
      <c r="AF20" s="58">
        <f>71+18</f>
        <v>89</v>
      </c>
      <c r="AG20" s="57"/>
      <c r="AH20" s="58">
        <f>71+18</f>
        <v>89</v>
      </c>
      <c r="AI20" s="57"/>
      <c r="AJ20" s="58">
        <f>71+18</f>
        <v>89</v>
      </c>
      <c r="AK20" s="57"/>
      <c r="AL20" s="58">
        <f>71+23</f>
        <v>94</v>
      </c>
      <c r="AM20" s="57"/>
    </row>
    <row r="21" spans="1:39" ht="10.5">
      <c r="A21" s="50" t="s">
        <v>31</v>
      </c>
      <c r="B21" s="46" t="e">
        <f>#REF!</f>
        <v>#REF!</v>
      </c>
      <c r="C21" s="46" t="e">
        <f>B21/$B$4</f>
        <v>#REF!</v>
      </c>
      <c r="D21" s="46" t="e">
        <f>#REF!</f>
        <v>#REF!</v>
      </c>
      <c r="E21" s="46" t="e">
        <f>D21/$D$4</f>
        <v>#REF!</v>
      </c>
      <c r="F21" s="47" t="e">
        <f>#REF!</f>
        <v>#REF!</v>
      </c>
      <c r="G21" s="46" t="e">
        <f>F21/$F$4</f>
        <v>#REF!</v>
      </c>
      <c r="H21" s="47" t="e">
        <f>#REF!</f>
        <v>#REF!</v>
      </c>
      <c r="I21" s="46" t="e">
        <f>H21/$H$4</f>
        <v>#REF!</v>
      </c>
      <c r="J21" s="47" t="e">
        <f>#REF!</f>
        <v>#REF!</v>
      </c>
      <c r="K21" s="46" t="e">
        <f>J21/$J$4</f>
        <v>#REF!</v>
      </c>
      <c r="L21" s="47" t="e">
        <f>#REF!</f>
        <v>#REF!</v>
      </c>
      <c r="M21" s="46" t="e">
        <f>L21/$L$4</f>
        <v>#REF!</v>
      </c>
      <c r="N21" s="47" t="e">
        <f>#REF!</f>
        <v>#REF!</v>
      </c>
      <c r="O21" s="46" t="e">
        <f>N21/$N$4</f>
        <v>#REF!</v>
      </c>
      <c r="P21" s="47" t="e">
        <f>#REF!</f>
        <v>#REF!</v>
      </c>
      <c r="Q21" s="46" t="e">
        <f>P21/$P$4</f>
        <v>#REF!</v>
      </c>
      <c r="R21" s="47" t="e">
        <f>#REF!</f>
        <v>#REF!</v>
      </c>
      <c r="S21" s="46" t="e">
        <f>R21/$R$4</f>
        <v>#REF!</v>
      </c>
      <c r="T21" s="47" t="e">
        <f>#REF!</f>
        <v>#REF!</v>
      </c>
      <c r="U21" s="46" t="e">
        <f>T21/$T$4</f>
        <v>#REF!</v>
      </c>
      <c r="V21" s="47" t="e">
        <f>#REF!</f>
        <v>#REF!</v>
      </c>
      <c r="W21" s="46" t="e">
        <f>V21/$V$4</f>
        <v>#REF!</v>
      </c>
      <c r="X21" s="47" t="e">
        <f t="shared" si="0"/>
        <v>#REF!</v>
      </c>
      <c r="Y21" s="46" t="e">
        <f>X21/$X$4</f>
        <v>#REF!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</row>
    <row r="22" spans="1:39" ht="10.5">
      <c r="A22" s="50" t="s">
        <v>32</v>
      </c>
      <c r="B22" s="46" t="e">
        <f>#REF!</f>
        <v>#REF!</v>
      </c>
      <c r="C22" s="46" t="e">
        <f>B22/$B$4</f>
        <v>#REF!</v>
      </c>
      <c r="D22" s="46" t="e">
        <f>#REF!</f>
        <v>#REF!</v>
      </c>
      <c r="E22" s="46" t="e">
        <f>D22/$D$4</f>
        <v>#REF!</v>
      </c>
      <c r="F22" s="47" t="e">
        <f>#REF!</f>
        <v>#REF!</v>
      </c>
      <c r="G22" s="46" t="e">
        <f>F22/$F$4</f>
        <v>#REF!</v>
      </c>
      <c r="H22" s="47" t="e">
        <f>#REF!</f>
        <v>#REF!</v>
      </c>
      <c r="I22" s="46" t="e">
        <f>H22/$H$4</f>
        <v>#REF!</v>
      </c>
      <c r="J22" s="47" t="e">
        <f>#REF!</f>
        <v>#REF!</v>
      </c>
      <c r="K22" s="46" t="e">
        <f>J22/$J$4</f>
        <v>#REF!</v>
      </c>
      <c r="L22" s="47" t="e">
        <f>#REF!</f>
        <v>#REF!</v>
      </c>
      <c r="M22" s="46" t="e">
        <f>L22/$L$4</f>
        <v>#REF!</v>
      </c>
      <c r="N22" s="47" t="e">
        <f>#REF!</f>
        <v>#REF!</v>
      </c>
      <c r="O22" s="46" t="e">
        <f>N22/$N$4</f>
        <v>#REF!</v>
      </c>
      <c r="P22" s="47" t="e">
        <f>#REF!</f>
        <v>#REF!</v>
      </c>
      <c r="Q22" s="46" t="e">
        <f>P22/$P$4</f>
        <v>#REF!</v>
      </c>
      <c r="R22" s="47" t="e">
        <f>#REF!</f>
        <v>#REF!</v>
      </c>
      <c r="S22" s="46" t="e">
        <f>R22/$R$4</f>
        <v>#REF!</v>
      </c>
      <c r="T22" s="47" t="e">
        <f>#REF!</f>
        <v>#REF!</v>
      </c>
      <c r="U22" s="46" t="e">
        <f>T22/$T$4</f>
        <v>#REF!</v>
      </c>
      <c r="V22" s="47" t="e">
        <f>#REF!</f>
        <v>#REF!</v>
      </c>
      <c r="W22" s="46" t="e">
        <f>V22/$V$4</f>
        <v>#REF!</v>
      </c>
      <c r="X22" s="47" t="e">
        <f t="shared" si="0"/>
        <v>#REF!</v>
      </c>
      <c r="Y22" s="46" t="e">
        <f>X22/$X$4</f>
        <v>#REF!</v>
      </c>
      <c r="Z22" s="57"/>
      <c r="AA22" s="57"/>
      <c r="AB22" s="57"/>
      <c r="AC22" s="57"/>
      <c r="AD22" s="58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ht="10.5">
      <c r="A23" s="50" t="s">
        <v>33</v>
      </c>
      <c r="B23" s="46" t="e">
        <f>#REF!</f>
        <v>#REF!</v>
      </c>
      <c r="C23" s="46" t="e">
        <f>B23/$B$4</f>
        <v>#REF!</v>
      </c>
      <c r="D23" s="46" t="e">
        <f>#REF!</f>
        <v>#REF!</v>
      </c>
      <c r="E23" s="46" t="e">
        <f>D23/$D$4</f>
        <v>#REF!</v>
      </c>
      <c r="F23" s="47" t="e">
        <f>#REF!</f>
        <v>#REF!</v>
      </c>
      <c r="G23" s="46" t="e">
        <f>F23/$F$4</f>
        <v>#REF!</v>
      </c>
      <c r="H23" s="47" t="e">
        <f>#REF!</f>
        <v>#REF!</v>
      </c>
      <c r="I23" s="46" t="e">
        <f>H23/$H$4</f>
        <v>#REF!</v>
      </c>
      <c r="J23" s="47" t="e">
        <f>#REF!</f>
        <v>#REF!</v>
      </c>
      <c r="K23" s="46" t="e">
        <f>J23/$J$4</f>
        <v>#REF!</v>
      </c>
      <c r="L23" s="47" t="e">
        <f>#REF!</f>
        <v>#REF!</v>
      </c>
      <c r="M23" s="46" t="e">
        <f>L23/$L$4</f>
        <v>#REF!</v>
      </c>
      <c r="N23" s="47" t="e">
        <f>#REF!</f>
        <v>#REF!</v>
      </c>
      <c r="O23" s="46" t="e">
        <f>N23/$N$4</f>
        <v>#REF!</v>
      </c>
      <c r="P23" s="47" t="e">
        <f>#REF!</f>
        <v>#REF!</v>
      </c>
      <c r="Q23" s="46" t="e">
        <f>P23/$P$4</f>
        <v>#REF!</v>
      </c>
      <c r="R23" s="47" t="e">
        <f>#REF!</f>
        <v>#REF!</v>
      </c>
      <c r="S23" s="46" t="e">
        <f>R23/$R$4</f>
        <v>#REF!</v>
      </c>
      <c r="T23" s="47" t="e">
        <f>#REF!</f>
        <v>#REF!</v>
      </c>
      <c r="U23" s="46" t="e">
        <f>T23/$T$4</f>
        <v>#REF!</v>
      </c>
      <c r="V23" s="47" t="e">
        <f>#REF!</f>
        <v>#REF!</v>
      </c>
      <c r="W23" s="46" t="e">
        <f>V23/$V$4</f>
        <v>#REF!</v>
      </c>
      <c r="X23" s="47" t="e">
        <f t="shared" si="0"/>
        <v>#REF!</v>
      </c>
      <c r="Y23" s="46" t="e">
        <f>X23/$X$4</f>
        <v>#REF!</v>
      </c>
      <c r="Z23" s="58">
        <v>387.6</v>
      </c>
      <c r="AA23" s="57"/>
      <c r="AB23" s="58">
        <v>387.6</v>
      </c>
      <c r="AC23" s="57"/>
      <c r="AD23" s="58">
        <v>387.6</v>
      </c>
      <c r="AE23" s="57"/>
      <c r="AF23" s="58">
        <v>387.6</v>
      </c>
      <c r="AG23" s="57"/>
      <c r="AH23" s="58">
        <v>387.6</v>
      </c>
      <c r="AI23" s="57"/>
      <c r="AJ23" s="58">
        <v>387.6</v>
      </c>
      <c r="AK23" s="57"/>
      <c r="AL23" s="58">
        <v>387.61</v>
      </c>
      <c r="AM23" s="57"/>
    </row>
    <row r="24" spans="1:39" ht="10.5">
      <c r="A24" s="50" t="s">
        <v>34</v>
      </c>
      <c r="B24" s="46" t="e">
        <f>#REF!</f>
        <v>#REF!</v>
      </c>
      <c r="C24" s="46" t="e">
        <f>B24/$B$4</f>
        <v>#REF!</v>
      </c>
      <c r="D24" s="46" t="e">
        <f>#REF!</f>
        <v>#REF!</v>
      </c>
      <c r="E24" s="46" t="e">
        <f>D24/$D$4</f>
        <v>#REF!</v>
      </c>
      <c r="F24" s="47" t="e">
        <f>#REF!</f>
        <v>#REF!</v>
      </c>
      <c r="G24" s="46" t="e">
        <f>F24/$F$4</f>
        <v>#REF!</v>
      </c>
      <c r="H24" s="47" t="e">
        <f>#REF!</f>
        <v>#REF!</v>
      </c>
      <c r="I24" s="46" t="e">
        <f>H24/$H$4</f>
        <v>#REF!</v>
      </c>
      <c r="J24" s="47" t="e">
        <f>#REF!</f>
        <v>#REF!</v>
      </c>
      <c r="K24" s="46" t="e">
        <f>J24/$J$4</f>
        <v>#REF!</v>
      </c>
      <c r="L24" s="47" t="e">
        <f>#REF!</f>
        <v>#REF!</v>
      </c>
      <c r="M24" s="46" t="e">
        <f>L24/$L$4</f>
        <v>#REF!</v>
      </c>
      <c r="N24" s="47" t="e">
        <f>#REF!</f>
        <v>#REF!</v>
      </c>
      <c r="O24" s="46" t="e">
        <f>N24/$N$4</f>
        <v>#REF!</v>
      </c>
      <c r="P24" s="47" t="e">
        <f>#REF!</f>
        <v>#REF!</v>
      </c>
      <c r="Q24" s="46" t="e">
        <f>P24/$P$4</f>
        <v>#REF!</v>
      </c>
      <c r="R24" s="47" t="e">
        <f>#REF!</f>
        <v>#REF!</v>
      </c>
      <c r="S24" s="46" t="e">
        <f>R24/$R$4</f>
        <v>#REF!</v>
      </c>
      <c r="T24" s="47" t="e">
        <f>#REF!</f>
        <v>#REF!</v>
      </c>
      <c r="U24" s="46" t="e">
        <f>T24/$T$4</f>
        <v>#REF!</v>
      </c>
      <c r="V24" s="47" t="e">
        <f>#REF!</f>
        <v>#REF!</v>
      </c>
      <c r="W24" s="46" t="e">
        <f>V24/$V$4</f>
        <v>#REF!</v>
      </c>
      <c r="X24" s="47" t="e">
        <f t="shared" si="0"/>
        <v>#REF!</v>
      </c>
      <c r="Y24" s="46" t="e">
        <f>X24/$X$4</f>
        <v>#REF!</v>
      </c>
      <c r="Z24" s="58"/>
      <c r="AA24" s="57"/>
      <c r="AB24" s="58"/>
      <c r="AC24" s="57"/>
      <c r="AD24" s="57"/>
      <c r="AE24" s="57"/>
      <c r="AF24" s="58"/>
      <c r="AG24" s="57"/>
      <c r="AH24" s="58"/>
      <c r="AI24" s="57"/>
      <c r="AJ24" s="58"/>
      <c r="AK24" s="57"/>
      <c r="AL24" s="57"/>
      <c r="AM24" s="57"/>
    </row>
    <row r="25" spans="1:39" ht="10.5">
      <c r="A25" s="50" t="s">
        <v>35</v>
      </c>
      <c r="B25" s="46" t="e">
        <f>#REF!</f>
        <v>#REF!</v>
      </c>
      <c r="C25" s="46" t="e">
        <f>B25/$B$4</f>
        <v>#REF!</v>
      </c>
      <c r="D25" s="46" t="e">
        <f>#REF!</f>
        <v>#REF!</v>
      </c>
      <c r="E25" s="46" t="e">
        <f>D25/$D$4</f>
        <v>#REF!</v>
      </c>
      <c r="F25" s="47" t="e">
        <f>#REF!</f>
        <v>#REF!</v>
      </c>
      <c r="G25" s="46" t="e">
        <f>F25/$F$4</f>
        <v>#REF!</v>
      </c>
      <c r="H25" s="47" t="e">
        <f>#REF!</f>
        <v>#REF!</v>
      </c>
      <c r="I25" s="46" t="e">
        <f>H25/$H$4</f>
        <v>#REF!</v>
      </c>
      <c r="J25" s="47" t="e">
        <f>#REF!</f>
        <v>#REF!</v>
      </c>
      <c r="K25" s="46" t="e">
        <f>J25/$J$4</f>
        <v>#REF!</v>
      </c>
      <c r="L25" s="47" t="e">
        <f>#REF!</f>
        <v>#REF!</v>
      </c>
      <c r="M25" s="46" t="e">
        <f>L25/$L$4</f>
        <v>#REF!</v>
      </c>
      <c r="N25" s="47" t="e">
        <f>#REF!</f>
        <v>#REF!</v>
      </c>
      <c r="O25" s="46" t="e">
        <f>N25/$N$4</f>
        <v>#REF!</v>
      </c>
      <c r="P25" s="47" t="e">
        <f>#REF!</f>
        <v>#REF!</v>
      </c>
      <c r="Q25" s="46" t="e">
        <f>P25/$P$4</f>
        <v>#REF!</v>
      </c>
      <c r="R25" s="47" t="e">
        <f>#REF!</f>
        <v>#REF!</v>
      </c>
      <c r="S25" s="46" t="e">
        <f>R25/$R$4</f>
        <v>#REF!</v>
      </c>
      <c r="T25" s="47" t="e">
        <f>#REF!</f>
        <v>#REF!</v>
      </c>
      <c r="U25" s="46" t="e">
        <f>T25/$T$4</f>
        <v>#REF!</v>
      </c>
      <c r="V25" s="47" t="e">
        <f>#REF!</f>
        <v>#REF!</v>
      </c>
      <c r="W25" s="46" t="e">
        <f>V25/$V$4</f>
        <v>#REF!</v>
      </c>
      <c r="X25" s="47" t="e">
        <f t="shared" si="0"/>
        <v>#REF!</v>
      </c>
      <c r="Y25" s="46" t="e">
        <f>X25/$X$4</f>
        <v>#REF!</v>
      </c>
      <c r="Z25" s="58">
        <v>361</v>
      </c>
      <c r="AA25" s="57"/>
      <c r="AB25" s="58">
        <v>361</v>
      </c>
      <c r="AC25" s="57"/>
      <c r="AD25" s="58">
        <v>361</v>
      </c>
      <c r="AE25" s="57"/>
      <c r="AF25" s="58">
        <v>361</v>
      </c>
      <c r="AG25" s="57"/>
      <c r="AH25" s="58">
        <v>301</v>
      </c>
      <c r="AI25" s="57"/>
      <c r="AJ25" s="58">
        <v>361</v>
      </c>
      <c r="AK25" s="57"/>
      <c r="AL25" s="58">
        <v>361</v>
      </c>
      <c r="AM25" s="57"/>
    </row>
    <row r="26" spans="1:39" ht="10.5">
      <c r="A26" s="50" t="s">
        <v>36</v>
      </c>
      <c r="B26" s="46" t="e">
        <f>#REF!</f>
        <v>#REF!</v>
      </c>
      <c r="C26" s="46" t="e">
        <f>B26/$B$4</f>
        <v>#REF!</v>
      </c>
      <c r="D26" s="46" t="e">
        <f>#REF!</f>
        <v>#REF!</v>
      </c>
      <c r="E26" s="46" t="e">
        <f>D26/$D$4</f>
        <v>#REF!</v>
      </c>
      <c r="F26" s="47" t="e">
        <f>#REF!</f>
        <v>#REF!</v>
      </c>
      <c r="G26" s="46" t="e">
        <f>F26/$F$4</f>
        <v>#REF!</v>
      </c>
      <c r="H26" s="47" t="e">
        <f>#REF!</f>
        <v>#REF!</v>
      </c>
      <c r="I26" s="46" t="e">
        <f>H26/$H$4</f>
        <v>#REF!</v>
      </c>
      <c r="J26" s="47" t="e">
        <f>#REF!</f>
        <v>#REF!</v>
      </c>
      <c r="K26" s="46" t="e">
        <f>J26/$J$4</f>
        <v>#REF!</v>
      </c>
      <c r="L26" s="47" t="e">
        <f>#REF!</f>
        <v>#REF!</v>
      </c>
      <c r="M26" s="46" t="e">
        <f>L26/$L$4</f>
        <v>#REF!</v>
      </c>
      <c r="N26" s="47" t="e">
        <f>#REF!</f>
        <v>#REF!</v>
      </c>
      <c r="O26" s="46" t="e">
        <f>N26/$N$4</f>
        <v>#REF!</v>
      </c>
      <c r="P26" s="47" t="e">
        <f>#REF!</f>
        <v>#REF!</v>
      </c>
      <c r="Q26" s="46" t="e">
        <f>P26/$P$4</f>
        <v>#REF!</v>
      </c>
      <c r="R26" s="47" t="e">
        <f>#REF!</f>
        <v>#REF!</v>
      </c>
      <c r="S26" s="46" t="e">
        <f>R26/$R$4</f>
        <v>#REF!</v>
      </c>
      <c r="T26" s="47" t="e">
        <f>#REF!</f>
        <v>#REF!</v>
      </c>
      <c r="U26" s="46" t="e">
        <f>T26/$T$4</f>
        <v>#REF!</v>
      </c>
      <c r="V26" s="47" t="e">
        <f>#REF!</f>
        <v>#REF!</v>
      </c>
      <c r="W26" s="46" t="e">
        <f>V26/$V$4</f>
        <v>#REF!</v>
      </c>
      <c r="X26" s="47" t="e">
        <f t="shared" si="0"/>
        <v>#REF!</v>
      </c>
      <c r="Y26" s="46" t="e">
        <f>X26/$X$4</f>
        <v>#REF!</v>
      </c>
      <c r="Z26" s="58">
        <v>1523</v>
      </c>
      <c r="AA26" s="57"/>
      <c r="AB26" s="58">
        <v>42123</v>
      </c>
      <c r="AC26" s="57"/>
      <c r="AD26" s="58">
        <f>309+1012</f>
        <v>1321</v>
      </c>
      <c r="AE26" s="57"/>
      <c r="AF26" s="58">
        <f>5109+4214</f>
        <v>9323</v>
      </c>
      <c r="AG26" s="57"/>
      <c r="AH26" s="58">
        <f>309+1012</f>
        <v>1321</v>
      </c>
      <c r="AI26" s="57"/>
      <c r="AJ26" s="58">
        <f>309+1012</f>
        <v>1321</v>
      </c>
      <c r="AK26" s="57"/>
      <c r="AL26" s="58">
        <f>358+1012</f>
        <v>1370</v>
      </c>
      <c r="AM26" s="57"/>
    </row>
    <row r="27" spans="1:39" ht="10.5">
      <c r="A27" s="50" t="s">
        <v>37</v>
      </c>
      <c r="B27" s="46"/>
      <c r="C27" s="46">
        <f>B27/$B$4</f>
        <v>0</v>
      </c>
      <c r="D27" s="46"/>
      <c r="E27" s="46">
        <f>D27/$D$4</f>
        <v>0</v>
      </c>
      <c r="F27" s="47"/>
      <c r="G27" s="46">
        <f>F27/$F$4</f>
        <v>0</v>
      </c>
      <c r="H27" s="47"/>
      <c r="I27" s="46">
        <f>H27/$H$4</f>
        <v>0</v>
      </c>
      <c r="J27" s="47" t="e">
        <f>#REF!</f>
        <v>#REF!</v>
      </c>
      <c r="K27" s="46" t="e">
        <f>J27/$J$4</f>
        <v>#REF!</v>
      </c>
      <c r="L27" s="47"/>
      <c r="M27" s="46">
        <f>L27/$L$4</f>
        <v>0</v>
      </c>
      <c r="N27" s="47"/>
      <c r="O27" s="46">
        <f>N27/$N$4</f>
        <v>0</v>
      </c>
      <c r="P27" s="47"/>
      <c r="Q27" s="46">
        <f>P27/$P$4</f>
        <v>0</v>
      </c>
      <c r="R27" s="47"/>
      <c r="S27" s="46">
        <f>R27/$R$4</f>
        <v>0</v>
      </c>
      <c r="T27" s="47"/>
      <c r="U27" s="46">
        <f>T27/$T$4</f>
        <v>0</v>
      </c>
      <c r="V27" s="47"/>
      <c r="W27" s="46">
        <f>V27/$V$4</f>
        <v>0</v>
      </c>
      <c r="X27" s="47" t="e">
        <f t="shared" si="0"/>
        <v>#REF!</v>
      </c>
      <c r="Y27" s="46" t="e">
        <f>X27/$X$4</f>
        <v>#REF!</v>
      </c>
      <c r="Z27" s="58"/>
      <c r="AA27" s="57"/>
      <c r="AB27" s="58"/>
      <c r="AC27" s="57"/>
      <c r="AD27" s="58"/>
      <c r="AE27" s="57"/>
      <c r="AF27" s="58"/>
      <c r="AG27" s="57"/>
      <c r="AH27" s="58"/>
      <c r="AI27" s="57"/>
      <c r="AJ27" s="58"/>
      <c r="AK27" s="57"/>
      <c r="AL27" s="58"/>
      <c r="AM27" s="57"/>
    </row>
    <row r="28" spans="1:39" s="34" customFormat="1" ht="10.5">
      <c r="A28" s="48" t="s">
        <v>39</v>
      </c>
      <c r="B28" s="48" t="e">
        <f>#REF!</f>
        <v>#REF!</v>
      </c>
      <c r="C28" s="48" t="e">
        <f>B28/$B$4</f>
        <v>#REF!</v>
      </c>
      <c r="D28" s="48" t="e">
        <f>#REF!</f>
        <v>#REF!</v>
      </c>
      <c r="E28" s="48" t="e">
        <f>D28/$D$4</f>
        <v>#REF!</v>
      </c>
      <c r="F28" s="48" t="e">
        <f>#REF!</f>
        <v>#REF!</v>
      </c>
      <c r="G28" s="48" t="e">
        <f>F28/$F$4</f>
        <v>#REF!</v>
      </c>
      <c r="H28" s="48" t="e">
        <f>#REF!</f>
        <v>#REF!</v>
      </c>
      <c r="I28" s="48" t="e">
        <f>H28/$H$4</f>
        <v>#REF!</v>
      </c>
      <c r="J28" s="48" t="e">
        <f>#REF!</f>
        <v>#REF!</v>
      </c>
      <c r="K28" s="48" t="e">
        <f>J28/$J$4</f>
        <v>#REF!</v>
      </c>
      <c r="L28" s="48" t="e">
        <f>#REF!</f>
        <v>#REF!</v>
      </c>
      <c r="M28" s="48" t="e">
        <f>L28/$L$4</f>
        <v>#REF!</v>
      </c>
      <c r="N28" s="48" t="e">
        <f>#REF!</f>
        <v>#REF!</v>
      </c>
      <c r="O28" s="48" t="e">
        <f>N28/$N$4</f>
        <v>#REF!</v>
      </c>
      <c r="P28" s="48" t="e">
        <f>#REF!</f>
        <v>#REF!</v>
      </c>
      <c r="Q28" s="48" t="e">
        <f>P28/$P$4</f>
        <v>#REF!</v>
      </c>
      <c r="R28" s="48" t="e">
        <f>#REF!</f>
        <v>#REF!</v>
      </c>
      <c r="S28" s="48" t="e">
        <f>R28/$R$4</f>
        <v>#REF!</v>
      </c>
      <c r="T28" s="48" t="e">
        <f>#REF!</f>
        <v>#REF!</v>
      </c>
      <c r="U28" s="48" t="e">
        <f>T28/$T$4</f>
        <v>#REF!</v>
      </c>
      <c r="V28" s="48" t="e">
        <f>#REF!</f>
        <v>#REF!</v>
      </c>
      <c r="W28" s="48" t="e">
        <f>V28/$V$4</f>
        <v>#REF!</v>
      </c>
      <c r="X28" s="48" t="e">
        <f t="shared" si="0"/>
        <v>#REF!</v>
      </c>
      <c r="Y28" s="48" t="e">
        <f>X28/$X$4</f>
        <v>#REF!</v>
      </c>
      <c r="Z28" s="59">
        <v>833</v>
      </c>
      <c r="AA28" s="60"/>
      <c r="AB28" s="59">
        <v>833</v>
      </c>
      <c r="AC28" s="60"/>
      <c r="AD28" s="59">
        <v>833</v>
      </c>
      <c r="AE28" s="60"/>
      <c r="AF28" s="59">
        <v>1051</v>
      </c>
      <c r="AG28" s="60"/>
      <c r="AH28" s="59">
        <v>813</v>
      </c>
      <c r="AI28" s="60"/>
      <c r="AJ28" s="59">
        <v>1096</v>
      </c>
      <c r="AK28" s="60"/>
      <c r="AL28" s="59">
        <v>1081</v>
      </c>
      <c r="AM28" s="60"/>
    </row>
    <row r="29" spans="1:39" ht="10.5">
      <c r="A29" s="46" t="s">
        <v>41</v>
      </c>
      <c r="B29" s="46" t="e">
        <f>#REF!</f>
        <v>#REF!</v>
      </c>
      <c r="C29" s="46" t="e">
        <f>B29/$B$4</f>
        <v>#REF!</v>
      </c>
      <c r="D29" s="46" t="e">
        <f>#REF!</f>
        <v>#REF!</v>
      </c>
      <c r="E29" s="48" t="e">
        <f>D29/$D$4</f>
        <v>#REF!</v>
      </c>
      <c r="F29" s="47" t="e">
        <f>#REF!</f>
        <v>#REF!</v>
      </c>
      <c r="G29" s="46" t="e">
        <f>F29/$F$4</f>
        <v>#REF!</v>
      </c>
      <c r="H29" s="47" t="e">
        <f>#REF!</f>
        <v>#REF!</v>
      </c>
      <c r="I29" s="46" t="e">
        <f>H29/$H$4</f>
        <v>#REF!</v>
      </c>
      <c r="J29" s="47" t="e">
        <f>#REF!</f>
        <v>#REF!</v>
      </c>
      <c r="K29" s="46" t="e">
        <f>J29/$J$4</f>
        <v>#REF!</v>
      </c>
      <c r="L29" s="47" t="e">
        <f>#REF!</f>
        <v>#REF!</v>
      </c>
      <c r="M29" s="48" t="e">
        <f>L29/$L$4</f>
        <v>#REF!</v>
      </c>
      <c r="N29" s="47" t="e">
        <f>#REF!</f>
        <v>#REF!</v>
      </c>
      <c r="O29" s="46" t="e">
        <f>N29/$N$4</f>
        <v>#REF!</v>
      </c>
      <c r="P29" s="47" t="e">
        <f>#REF!</f>
        <v>#REF!</v>
      </c>
      <c r="Q29" s="46" t="e">
        <f>P29/$P$4</f>
        <v>#REF!</v>
      </c>
      <c r="R29" s="47" t="e">
        <f>#REF!</f>
        <v>#REF!</v>
      </c>
      <c r="S29" s="46" t="e">
        <f>R29/$R$4</f>
        <v>#REF!</v>
      </c>
      <c r="T29" s="47" t="e">
        <f>#REF!</f>
        <v>#REF!</v>
      </c>
      <c r="U29" s="46" t="e">
        <f>T29/$T$4</f>
        <v>#REF!</v>
      </c>
      <c r="V29" s="47" t="e">
        <f>#REF!</f>
        <v>#REF!</v>
      </c>
      <c r="W29" s="46" t="e">
        <f>V29/$V$4</f>
        <v>#REF!</v>
      </c>
      <c r="X29" s="47" t="e">
        <f t="shared" si="0"/>
        <v>#REF!</v>
      </c>
      <c r="Y29" s="46" t="e">
        <f>X29/$X$4</f>
        <v>#REF!</v>
      </c>
      <c r="Z29" s="59">
        <v>61084</v>
      </c>
      <c r="AA29" s="60"/>
      <c r="AB29" s="59">
        <v>62134</v>
      </c>
      <c r="AC29" s="60"/>
      <c r="AD29" s="59">
        <v>50134</v>
      </c>
      <c r="AE29" s="60"/>
      <c r="AF29" s="59">
        <v>61084</v>
      </c>
      <c r="AG29" s="60"/>
      <c r="AH29" s="59">
        <v>47134</v>
      </c>
      <c r="AI29" s="60"/>
      <c r="AJ29" s="59">
        <v>50134</v>
      </c>
      <c r="AK29" s="60"/>
      <c r="AL29" s="59">
        <v>62134</v>
      </c>
      <c r="AM29" s="60"/>
    </row>
    <row r="30" spans="1:39" s="34" customFormat="1" ht="10.5">
      <c r="A30" s="48" t="s">
        <v>42</v>
      </c>
      <c r="B30" s="48" t="e">
        <f>#REF!</f>
        <v>#REF!</v>
      </c>
      <c r="C30" s="48" t="e">
        <f>B30/$B$4</f>
        <v>#REF!</v>
      </c>
      <c r="D30" s="48" t="e">
        <f>#REF!</f>
        <v>#REF!</v>
      </c>
      <c r="E30" s="48" t="e">
        <f>D30/$D$4</f>
        <v>#REF!</v>
      </c>
      <c r="F30" s="48" t="e">
        <f>#REF!</f>
        <v>#REF!</v>
      </c>
      <c r="G30" s="48" t="e">
        <f>F30/$F$4</f>
        <v>#REF!</v>
      </c>
      <c r="H30" s="48" t="e">
        <f>#REF!</f>
        <v>#REF!</v>
      </c>
      <c r="I30" s="48" t="e">
        <f>H30/$H$4</f>
        <v>#REF!</v>
      </c>
      <c r="J30" s="48" t="e">
        <f>#REF!</f>
        <v>#REF!</v>
      </c>
      <c r="K30" s="48" t="e">
        <f>J30/$J$4</f>
        <v>#REF!</v>
      </c>
      <c r="L30" s="48" t="e">
        <f>#REF!</f>
        <v>#REF!</v>
      </c>
      <c r="M30" s="48" t="e">
        <f>L30/$L$4</f>
        <v>#REF!</v>
      </c>
      <c r="N30" s="48" t="e">
        <f>#REF!</f>
        <v>#REF!</v>
      </c>
      <c r="O30" s="48" t="e">
        <f>N30/$N$4</f>
        <v>#REF!</v>
      </c>
      <c r="P30" s="48" t="e">
        <f>#REF!</f>
        <v>#REF!</v>
      </c>
      <c r="Q30" s="48" t="e">
        <f>P30/$P$4</f>
        <v>#REF!</v>
      </c>
      <c r="R30" s="48" t="e">
        <f>#REF!</f>
        <v>#REF!</v>
      </c>
      <c r="S30" s="48" t="e">
        <f>R30/$R$4</f>
        <v>#REF!</v>
      </c>
      <c r="T30" s="48" t="e">
        <f>#REF!</f>
        <v>#REF!</v>
      </c>
      <c r="U30" s="48" t="e">
        <f>T30/$T$4</f>
        <v>#REF!</v>
      </c>
      <c r="V30" s="48" t="e">
        <f>#REF!</f>
        <v>#REF!</v>
      </c>
      <c r="W30" s="48" t="e">
        <f>V30/$V$4</f>
        <v>#REF!</v>
      </c>
      <c r="X30" s="48" t="e">
        <f t="shared" si="0"/>
        <v>#REF!</v>
      </c>
      <c r="Y30" s="48" t="e">
        <f>X30/$X$4</f>
        <v>#REF!</v>
      </c>
      <c r="Z30" s="59"/>
      <c r="AA30" s="60"/>
      <c r="AB30" s="60"/>
      <c r="AC30" s="60"/>
      <c r="AD30" s="59"/>
      <c r="AE30" s="60"/>
      <c r="AF30" s="59"/>
      <c r="AG30" s="60"/>
      <c r="AH30" s="59"/>
      <c r="AI30" s="60"/>
      <c r="AJ30" s="60"/>
      <c r="AK30" s="60"/>
      <c r="AL30" s="60"/>
      <c r="AM30" s="60"/>
    </row>
    <row r="31" spans="1:39" ht="10.5">
      <c r="A31" s="50" t="s">
        <v>44</v>
      </c>
      <c r="B31" s="46" t="e">
        <f>#REF!</f>
        <v>#REF!</v>
      </c>
      <c r="C31" s="46" t="e">
        <f>B31/$B$4</f>
        <v>#REF!</v>
      </c>
      <c r="D31" s="46" t="e">
        <f>#REF!</f>
        <v>#REF!</v>
      </c>
      <c r="E31" s="46" t="e">
        <f>D31/$D$4</f>
        <v>#REF!</v>
      </c>
      <c r="F31" s="47" t="e">
        <f>#REF!</f>
        <v>#REF!</v>
      </c>
      <c r="G31" s="46" t="e">
        <f>F31/$F$4</f>
        <v>#REF!</v>
      </c>
      <c r="H31" s="47" t="e">
        <f>#REF!</f>
        <v>#REF!</v>
      </c>
      <c r="I31" s="46" t="e">
        <f>H31/$H$4</f>
        <v>#REF!</v>
      </c>
      <c r="J31" s="47" t="e">
        <f>#REF!</f>
        <v>#REF!</v>
      </c>
      <c r="K31" s="46" t="e">
        <f>J31/$J$4</f>
        <v>#REF!</v>
      </c>
      <c r="L31" s="47" t="e">
        <f>#REF!</f>
        <v>#REF!</v>
      </c>
      <c r="M31" s="46" t="e">
        <f>L31/$L$4</f>
        <v>#REF!</v>
      </c>
      <c r="N31" s="47" t="e">
        <f>#REF!</f>
        <v>#REF!</v>
      </c>
      <c r="O31" s="46" t="e">
        <f>N31/$N$4</f>
        <v>#REF!</v>
      </c>
      <c r="P31" s="47" t="e">
        <f>#REF!</f>
        <v>#REF!</v>
      </c>
      <c r="Q31" s="46" t="e">
        <f>P31/$P$4</f>
        <v>#REF!</v>
      </c>
      <c r="R31" s="47" t="e">
        <f>#REF!</f>
        <v>#REF!</v>
      </c>
      <c r="S31" s="46" t="e">
        <f>R31/$R$4</f>
        <v>#REF!</v>
      </c>
      <c r="T31" s="47" t="e">
        <f>#REF!</f>
        <v>#REF!</v>
      </c>
      <c r="U31" s="46" t="e">
        <f>T31/$T$4</f>
        <v>#REF!</v>
      </c>
      <c r="V31" s="47" t="e">
        <f>#REF!</f>
        <v>#REF!</v>
      </c>
      <c r="W31" s="46" t="e">
        <f>V31/$V$4</f>
        <v>#REF!</v>
      </c>
      <c r="X31" s="47" t="e">
        <f t="shared" si="0"/>
        <v>#REF!</v>
      </c>
      <c r="Y31" s="46" t="e">
        <f>X31/$X$4</f>
        <v>#REF!</v>
      </c>
      <c r="Z31" s="59">
        <v>6435</v>
      </c>
      <c r="AA31" s="60"/>
      <c r="AB31" s="59">
        <v>7050</v>
      </c>
      <c r="AC31" s="60"/>
      <c r="AD31" s="59">
        <v>5670</v>
      </c>
      <c r="AE31" s="60"/>
      <c r="AF31" s="59">
        <v>6435</v>
      </c>
      <c r="AG31" s="60"/>
      <c r="AH31" s="59">
        <v>5670</v>
      </c>
      <c r="AI31" s="60"/>
      <c r="AJ31" s="59">
        <v>5670</v>
      </c>
      <c r="AK31" s="60"/>
      <c r="AL31" s="59">
        <v>7050</v>
      </c>
      <c r="AM31" s="60"/>
    </row>
    <row r="32" spans="1:39" ht="10.5">
      <c r="A32" s="47" t="s">
        <v>45</v>
      </c>
      <c r="B32" s="46" t="e">
        <f>#REF!</f>
        <v>#REF!</v>
      </c>
      <c r="C32" s="46" t="e">
        <f>B32/$B$4</f>
        <v>#REF!</v>
      </c>
      <c r="D32" s="46" t="e">
        <f>#REF!</f>
        <v>#REF!</v>
      </c>
      <c r="E32" s="46" t="e">
        <f>D32/$D$4</f>
        <v>#REF!</v>
      </c>
      <c r="F32" s="47" t="e">
        <f>#REF!</f>
        <v>#REF!</v>
      </c>
      <c r="G32" s="46" t="e">
        <f>F32/$F$4</f>
        <v>#REF!</v>
      </c>
      <c r="H32" s="47" t="e">
        <f>#REF!</f>
        <v>#REF!</v>
      </c>
      <c r="I32" s="46" t="e">
        <f>H32/$H$4</f>
        <v>#REF!</v>
      </c>
      <c r="J32" s="47" t="e">
        <f>#REF!</f>
        <v>#REF!</v>
      </c>
      <c r="K32" s="46" t="e">
        <f>J32/$J$4</f>
        <v>#REF!</v>
      </c>
      <c r="L32" s="47" t="e">
        <f>#REF!</f>
        <v>#REF!</v>
      </c>
      <c r="M32" s="46" t="e">
        <f>L32/$L$4</f>
        <v>#REF!</v>
      </c>
      <c r="N32" s="47" t="e">
        <f>#REF!</f>
        <v>#REF!</v>
      </c>
      <c r="O32" s="46" t="e">
        <f>N32/$N$4</f>
        <v>#REF!</v>
      </c>
      <c r="P32" s="47" t="e">
        <f>#REF!</f>
        <v>#REF!</v>
      </c>
      <c r="Q32" s="46" t="e">
        <f>P32/$P$4</f>
        <v>#REF!</v>
      </c>
      <c r="R32" s="47" t="e">
        <f>#REF!</f>
        <v>#REF!</v>
      </c>
      <c r="S32" s="46" t="e">
        <f>R32/$R$4</f>
        <v>#REF!</v>
      </c>
      <c r="T32" s="47" t="e">
        <f>#REF!</f>
        <v>#REF!</v>
      </c>
      <c r="U32" s="46" t="e">
        <f>T32/$T$4</f>
        <v>#REF!</v>
      </c>
      <c r="V32" s="47" t="e">
        <f>#REF!</f>
        <v>#REF!</v>
      </c>
      <c r="W32" s="46" t="e">
        <f>V32/$V$4</f>
        <v>#REF!</v>
      </c>
      <c r="X32" s="47" t="e">
        <f t="shared" si="0"/>
        <v>#REF!</v>
      </c>
      <c r="Y32" s="46" t="e">
        <f>X32/$X$4</f>
        <v>#REF!</v>
      </c>
      <c r="Z32" s="59">
        <v>973</v>
      </c>
      <c r="AA32" s="60"/>
      <c r="AB32" s="59">
        <v>1034</v>
      </c>
      <c r="AC32" s="60"/>
      <c r="AD32" s="59">
        <v>794</v>
      </c>
      <c r="AE32" s="60"/>
      <c r="AF32" s="59">
        <v>819</v>
      </c>
      <c r="AG32" s="60"/>
      <c r="AH32" s="59">
        <v>794</v>
      </c>
      <c r="AI32" s="60"/>
      <c r="AJ32" s="59">
        <v>794</v>
      </c>
      <c r="AK32" s="60"/>
      <c r="AL32" s="59">
        <v>809</v>
      </c>
      <c r="AM32" s="60"/>
    </row>
    <row r="33" spans="1:39" ht="10.5">
      <c r="A33" s="46" t="s">
        <v>46</v>
      </c>
      <c r="B33" s="46" t="e">
        <f>#REF!</f>
        <v>#REF!</v>
      </c>
      <c r="C33" s="46" t="e">
        <f>B33/$B$4</f>
        <v>#REF!</v>
      </c>
      <c r="D33" s="46" t="e">
        <f>#REF!</f>
        <v>#REF!</v>
      </c>
      <c r="E33" s="46" t="e">
        <f>D33/$D$4</f>
        <v>#REF!</v>
      </c>
      <c r="F33" s="47" t="e">
        <f>#REF!</f>
        <v>#REF!</v>
      </c>
      <c r="G33" s="46" t="e">
        <f>F33/$F$4</f>
        <v>#REF!</v>
      </c>
      <c r="H33" s="47" t="e">
        <f>#REF!</f>
        <v>#REF!</v>
      </c>
      <c r="I33" s="46" t="e">
        <f>H33/$H$4</f>
        <v>#REF!</v>
      </c>
      <c r="J33" s="47" t="e">
        <f>#REF!</f>
        <v>#REF!</v>
      </c>
      <c r="K33" s="46" t="e">
        <f>J33/$J$4</f>
        <v>#REF!</v>
      </c>
      <c r="L33" s="47" t="e">
        <f>#REF!</f>
        <v>#REF!</v>
      </c>
      <c r="M33" s="46" t="e">
        <f>L33/$L$4</f>
        <v>#REF!</v>
      </c>
      <c r="N33" s="47" t="e">
        <f>#REF!</f>
        <v>#REF!</v>
      </c>
      <c r="O33" s="46" t="e">
        <f>N33/$N$4</f>
        <v>#REF!</v>
      </c>
      <c r="P33" s="47" t="e">
        <f>#REF!</f>
        <v>#REF!</v>
      </c>
      <c r="Q33" s="46" t="e">
        <f>P33/$P$4</f>
        <v>#REF!</v>
      </c>
      <c r="R33" s="47" t="e">
        <f>#REF!</f>
        <v>#REF!</v>
      </c>
      <c r="S33" s="46" t="e">
        <f>R33/$R$4</f>
        <v>#REF!</v>
      </c>
      <c r="T33" s="47" t="e">
        <f>#REF!</f>
        <v>#REF!</v>
      </c>
      <c r="U33" s="46" t="e">
        <f>T33/$T$4</f>
        <v>#REF!</v>
      </c>
      <c r="V33" s="47" t="e">
        <f>#REF!</f>
        <v>#REF!</v>
      </c>
      <c r="W33" s="46" t="e">
        <f>V33/$V$4</f>
        <v>#REF!</v>
      </c>
      <c r="X33" s="47" t="e">
        <f t="shared" si="0"/>
        <v>#REF!</v>
      </c>
      <c r="Y33" s="46" t="e">
        <f>X33/$X$4</f>
        <v>#REF!</v>
      </c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</row>
    <row r="34" spans="1:39" ht="14.25">
      <c r="A34" s="46" t="s">
        <v>28</v>
      </c>
      <c r="B34" s="46"/>
      <c r="C34" s="46"/>
      <c r="D34" s="46"/>
      <c r="E34" s="46"/>
      <c r="F34" s="47"/>
      <c r="G34" s="46"/>
      <c r="H34" s="47"/>
      <c r="I34" s="46"/>
      <c r="J34" s="47"/>
      <c r="K34" s="46"/>
      <c r="L34" s="47"/>
      <c r="M34" s="46"/>
      <c r="N34" s="47"/>
      <c r="O34" s="46"/>
      <c r="P34" s="47"/>
      <c r="Q34" s="46"/>
      <c r="R34" s="47"/>
      <c r="S34" s="46"/>
      <c r="T34" s="47"/>
      <c r="U34" s="46"/>
      <c r="V34" s="47"/>
      <c r="W34" s="46"/>
      <c r="X34" s="47"/>
      <c r="Y34" s="46"/>
      <c r="Z34" s="61">
        <v>18</v>
      </c>
      <c r="AA34" s="62"/>
      <c r="AB34" s="58">
        <v>18</v>
      </c>
      <c r="AC34" s="57"/>
      <c r="AD34" s="58"/>
      <c r="AE34" s="65"/>
      <c r="AF34" s="57"/>
      <c r="AG34" s="65"/>
      <c r="AH34" s="57"/>
      <c r="AI34" s="65"/>
      <c r="AJ34" s="57"/>
      <c r="AK34" s="65"/>
      <c r="AL34" s="57"/>
      <c r="AM34" s="65"/>
    </row>
    <row r="35" spans="1:39" ht="14.25">
      <c r="A35" s="46" t="s">
        <v>60</v>
      </c>
      <c r="B35" s="46"/>
      <c r="C35" s="46"/>
      <c r="D35" s="46"/>
      <c r="E35" s="46"/>
      <c r="F35" s="47"/>
      <c r="G35" s="46"/>
      <c r="H35" s="47"/>
      <c r="I35" s="46"/>
      <c r="J35" s="47"/>
      <c r="K35" s="46"/>
      <c r="L35" s="47"/>
      <c r="M35" s="46"/>
      <c r="N35" s="47"/>
      <c r="O35" s="46"/>
      <c r="P35" s="47"/>
      <c r="Q35" s="46"/>
      <c r="R35" s="47"/>
      <c r="S35" s="46"/>
      <c r="T35" s="47"/>
      <c r="U35" s="46"/>
      <c r="V35" s="47"/>
      <c r="W35" s="46"/>
      <c r="X35" s="47"/>
      <c r="Y35" s="46"/>
      <c r="Z35" s="61">
        <v>288</v>
      </c>
      <c r="AA35" s="62"/>
      <c r="AB35" s="58">
        <v>288</v>
      </c>
      <c r="AC35" s="57"/>
      <c r="AD35" s="58">
        <v>288</v>
      </c>
      <c r="AE35" s="65"/>
      <c r="AF35" s="58">
        <v>528</v>
      </c>
      <c r="AG35" s="65"/>
      <c r="AH35" s="58">
        <v>240</v>
      </c>
      <c r="AI35" s="65"/>
      <c r="AJ35" s="58">
        <v>240</v>
      </c>
      <c r="AK35" s="65"/>
      <c r="AL35" s="58">
        <v>288</v>
      </c>
      <c r="AM35" s="65"/>
    </row>
    <row r="36" spans="1:39" s="35" customFormat="1" ht="10.5">
      <c r="A36" s="51" t="s">
        <v>13</v>
      </c>
      <c r="B36" s="52" t="e">
        <f>SUM(B6:B33)-B6-B18</f>
        <v>#REF!</v>
      </c>
      <c r="C36" s="63" t="e">
        <f>B36/$B$4</f>
        <v>#REF!</v>
      </c>
      <c r="D36" s="52" t="e">
        <f>SUM(D6:D33)-D6-D18</f>
        <v>#REF!</v>
      </c>
      <c r="E36" s="63" t="e">
        <f>D36/$D$4</f>
        <v>#REF!</v>
      </c>
      <c r="F36" s="52" t="e">
        <f>SUM(F6:F33)-F6-F18</f>
        <v>#REF!</v>
      </c>
      <c r="G36" s="63" t="e">
        <f>F36/$F$4</f>
        <v>#REF!</v>
      </c>
      <c r="H36" s="52" t="e">
        <f>SUM(H6:H33)-H6-H18</f>
        <v>#REF!</v>
      </c>
      <c r="I36" s="63" t="e">
        <f>H36/$H$4</f>
        <v>#REF!</v>
      </c>
      <c r="J36" s="52" t="e">
        <f>SUM(J6:J33)-J6-J18</f>
        <v>#REF!</v>
      </c>
      <c r="K36" s="63" t="e">
        <f>J36/$J$4</f>
        <v>#REF!</v>
      </c>
      <c r="L36" s="52" t="e">
        <f>SUM(L6:L33)-L6-L18</f>
        <v>#REF!</v>
      </c>
      <c r="M36" s="63" t="e">
        <f>L36/$L$4</f>
        <v>#REF!</v>
      </c>
      <c r="N36" s="52" t="e">
        <f>SUM(N6:N33)-N6-N18</f>
        <v>#REF!</v>
      </c>
      <c r="O36" s="63" t="e">
        <f>N36/$N$4</f>
        <v>#REF!</v>
      </c>
      <c r="P36" s="52" t="e">
        <f>SUM(P6:P33)-P6-P18</f>
        <v>#REF!</v>
      </c>
      <c r="Q36" s="63" t="e">
        <f>P36/$P$4</f>
        <v>#REF!</v>
      </c>
      <c r="R36" s="52" t="e">
        <f>SUM(R6:R33)-R6-R18</f>
        <v>#REF!</v>
      </c>
      <c r="S36" s="63" t="e">
        <f>R36/$R$4</f>
        <v>#REF!</v>
      </c>
      <c r="T36" s="52" t="e">
        <f>SUM(T6:T33)-T6-T18</f>
        <v>#REF!</v>
      </c>
      <c r="U36" s="63" t="e">
        <f>T36/$T$4</f>
        <v>#REF!</v>
      </c>
      <c r="V36" s="52" t="e">
        <f>SUM(V6:V33)-V6-V18</f>
        <v>#REF!</v>
      </c>
      <c r="W36" s="63" t="e">
        <f>V36/$V$4</f>
        <v>#REF!</v>
      </c>
      <c r="X36" s="81" t="e">
        <f>B36+D36+F36+H36+J36+L36+N36+P36+R36+T36+V36</f>
        <v>#REF!</v>
      </c>
      <c r="Y36" s="63" t="e">
        <f>X36/$X$4</f>
        <v>#REF!</v>
      </c>
      <c r="Z36" s="52">
        <f>SUM(Z6:Z35)-Z18</f>
        <v>207679.6</v>
      </c>
      <c r="AA36" s="57"/>
      <c r="AB36" s="52">
        <f>SUM(AB6:AB35)-AB18</f>
        <v>306937</v>
      </c>
      <c r="AC36" s="66"/>
      <c r="AD36" s="52">
        <f>SUM(AD6:AD35)-AD18</f>
        <v>202771.6</v>
      </c>
      <c r="AE36" s="66"/>
      <c r="AF36" s="52">
        <f>SUM(AF6:AF35)-AF18</f>
        <v>216146</v>
      </c>
      <c r="AG36" s="66"/>
      <c r="AH36" s="52">
        <f>SUM(AH6:AH35)-AH18</f>
        <v>159148.72</v>
      </c>
      <c r="AI36" s="66"/>
      <c r="AJ36" s="52">
        <f>SUM(AJ6:AJ35)-AJ18</f>
        <v>160460.6</v>
      </c>
      <c r="AK36" s="66"/>
      <c r="AL36" s="52">
        <f>SUM(AL6:AL35)-AL18</f>
        <v>208747.61</v>
      </c>
      <c r="AM36" s="66"/>
    </row>
    <row r="37" spans="2:38" ht="10.5">
      <c r="B37" s="36" t="e">
        <f>B36-#REF!</f>
        <v>#REF!</v>
      </c>
      <c r="D37" s="36" t="e">
        <f>D36-#REF!</f>
        <v>#REF!</v>
      </c>
      <c r="F37" s="36" t="e">
        <f>F36-#REF!</f>
        <v>#REF!</v>
      </c>
      <c r="H37" s="36" t="e">
        <f>H36-#REF!</f>
        <v>#REF!</v>
      </c>
      <c r="J37" s="36" t="e">
        <f>J36-#REF!</f>
        <v>#REF!</v>
      </c>
      <c r="L37" s="36" t="e">
        <f>L36-#REF!</f>
        <v>#REF!</v>
      </c>
      <c r="N37" s="36" t="e">
        <f>N36-#REF!</f>
        <v>#REF!</v>
      </c>
      <c r="P37" s="36" t="e">
        <f>P36-#REF!</f>
        <v>#REF!</v>
      </c>
      <c r="R37" s="36" t="e">
        <f>R36-#REF!</f>
        <v>#REF!</v>
      </c>
      <c r="T37" s="36" t="e">
        <f>T36-#REF!</f>
        <v>#REF!</v>
      </c>
      <c r="V37" s="36" t="e">
        <f>V36-#REF!</f>
        <v>#REF!</v>
      </c>
      <c r="Z37" s="36">
        <f>Z36-'[2]Sheet1'!$G$384</f>
        <v>0</v>
      </c>
      <c r="AB37" s="36">
        <f>AB36-'[2]Sheet1'!$G$402</f>
        <v>0</v>
      </c>
      <c r="AD37" s="36">
        <f>AD36-'[2]Sheet1'!$G$420</f>
        <v>0</v>
      </c>
      <c r="AF37" s="36">
        <f>AF36-'[2]Sheet1'!$G$440</f>
        <v>0</v>
      </c>
      <c r="AH37" s="36">
        <f>AH36-'[2]Sheet1'!$G$460</f>
        <v>0</v>
      </c>
      <c r="AJ37" s="36">
        <f>AJ36-'[2]Sheet1'!$G$480</f>
        <v>0</v>
      </c>
      <c r="AL37" s="36">
        <f>AL36-'[2]Sheet1'!$G$500</f>
        <v>0</v>
      </c>
    </row>
    <row r="38" spans="2:24" ht="10.5">
      <c r="B38" s="36" t="e">
        <f>B36-'[1]2.8'!$D$6</f>
        <v>#REF!</v>
      </c>
      <c r="D38" s="36" t="e">
        <f>D36-'[1]2.8'!$D$5</f>
        <v>#REF!</v>
      </c>
      <c r="F38" s="36" t="e">
        <f>F36-'[1]2.8'!$D$7</f>
        <v>#REF!</v>
      </c>
      <c r="H38" s="36" t="e">
        <f>H36-'[1]2.8'!$D$8</f>
        <v>#REF!</v>
      </c>
      <c r="J38" s="36" t="e">
        <f>J36-'[1]2.8'!$D$15</f>
        <v>#REF!</v>
      </c>
      <c r="L38" s="36" t="e">
        <f>L36-'[1]2.8'!$D$14</f>
        <v>#REF!</v>
      </c>
      <c r="N38" s="36" t="e">
        <f>N36-'[1]2.8'!$D$10</f>
        <v>#REF!</v>
      </c>
      <c r="P38" s="36" t="e">
        <f>P36-'[1]2.8'!$D$11</f>
        <v>#REF!</v>
      </c>
      <c r="R38" s="36" t="e">
        <f>R36-'[1]2.8'!$D$13</f>
        <v>#REF!</v>
      </c>
      <c r="T38" s="36" t="e">
        <f>T36-'[1]2.8'!$D$12</f>
        <v>#REF!</v>
      </c>
      <c r="V38" s="36" t="e">
        <f>V36-'[1]2.8'!$D$9</f>
        <v>#REF!</v>
      </c>
      <c r="X38" s="36" t="e">
        <f>X36-'[1]2.8'!$D$16</f>
        <v>#REF!</v>
      </c>
    </row>
    <row r="40" spans="2:30" ht="14.25">
      <c r="B40" s="36" t="s">
        <v>61</v>
      </c>
      <c r="L40" s="36" t="s">
        <v>62</v>
      </c>
      <c r="AD40"/>
    </row>
    <row r="41" ht="14.25">
      <c r="AD41"/>
    </row>
    <row r="42" spans="2:30" ht="10.5">
      <c r="B42" s="36" t="e">
        <f>B30+B15</f>
        <v>#REF!</v>
      </c>
      <c r="AD42" s="35"/>
    </row>
    <row r="43" spans="32:38" ht="14.25">
      <c r="AF43"/>
      <c r="AH43"/>
      <c r="AJ43"/>
      <c r="AL43"/>
    </row>
    <row r="44" spans="28:38" ht="14.25">
      <c r="AB44" s="35"/>
      <c r="AF44"/>
      <c r="AH44"/>
      <c r="AJ44"/>
      <c r="AL44"/>
    </row>
    <row r="45" spans="32:38" ht="10.5">
      <c r="AF45" s="35"/>
      <c r="AH45" s="35"/>
      <c r="AJ45" s="35"/>
      <c r="AL45" s="35"/>
    </row>
  </sheetData>
  <sheetProtection/>
  <mergeCells count="20">
    <mergeCell ref="A1:X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X2:Y2"/>
    <mergeCell ref="Z2:AA2"/>
    <mergeCell ref="AB2:AC2"/>
    <mergeCell ref="AD2:AE2"/>
    <mergeCell ref="AF2:AG2"/>
    <mergeCell ref="AH2:AI2"/>
    <mergeCell ref="AJ2:AK2"/>
    <mergeCell ref="AL2:AM2"/>
    <mergeCell ref="A2:A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zoomScaleSheetLayoutView="100" workbookViewId="0" topLeftCell="A1">
      <pane xSplit="1" ySplit="3" topLeftCell="M4" activePane="bottomRight" state="frozen"/>
      <selection pane="bottomRight" activeCell="N5" sqref="N5"/>
    </sheetView>
  </sheetViews>
  <sheetFormatPr defaultColWidth="8.75390625" defaultRowHeight="14.25"/>
  <cols>
    <col min="1" max="1" width="16.25390625" style="36" customWidth="1"/>
    <col min="2" max="2" width="10.125" style="36" customWidth="1"/>
    <col min="3" max="3" width="6.625" style="36" customWidth="1"/>
    <col min="4" max="4" width="10.125" style="36" customWidth="1"/>
    <col min="5" max="5" width="7.50390625" style="36" customWidth="1"/>
    <col min="6" max="6" width="10.125" style="36" customWidth="1"/>
    <col min="7" max="7" width="6.625" style="36" customWidth="1"/>
    <col min="8" max="8" width="10.125" style="36" customWidth="1"/>
    <col min="9" max="9" width="6.625" style="36" customWidth="1"/>
    <col min="10" max="10" width="10.125" style="36" customWidth="1"/>
    <col min="11" max="11" width="6.625" style="36" customWidth="1"/>
    <col min="12" max="12" width="10.125" style="36" customWidth="1"/>
    <col min="13" max="13" width="7.50390625" style="36" customWidth="1"/>
    <col min="14" max="14" width="10.125" style="36" customWidth="1"/>
    <col min="15" max="15" width="6.625" style="36" customWidth="1"/>
    <col min="16" max="16" width="10.125" style="36" customWidth="1"/>
    <col min="17" max="17" width="5.625" style="36" customWidth="1"/>
    <col min="18" max="18" width="11.875" style="36" customWidth="1"/>
    <col min="19" max="19" width="6.625" style="36" customWidth="1"/>
    <col min="20" max="20" width="10.125" style="36" customWidth="1"/>
    <col min="21" max="21" width="6.125" style="36" customWidth="1"/>
    <col min="22" max="22" width="11.875" style="36" customWidth="1"/>
    <col min="23" max="23" width="5.50390625" style="36" customWidth="1"/>
    <col min="24" max="24" width="11.875" style="36" customWidth="1"/>
    <col min="25" max="25" width="5.625" style="36" customWidth="1"/>
    <col min="26" max="16384" width="8.75390625" style="36" customWidth="1"/>
  </cols>
  <sheetData>
    <row r="1" spans="1:25" ht="10.5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0.5">
      <c r="A2" s="38" t="s">
        <v>1</v>
      </c>
      <c r="B2" s="39" t="s">
        <v>2</v>
      </c>
      <c r="C2" s="71"/>
      <c r="D2" s="39" t="s">
        <v>3</v>
      </c>
      <c r="E2" s="71"/>
      <c r="F2" s="40" t="s">
        <v>4</v>
      </c>
      <c r="G2" s="79"/>
      <c r="H2" s="40" t="s">
        <v>5</v>
      </c>
      <c r="I2" s="79"/>
      <c r="J2" s="40" t="s">
        <v>6</v>
      </c>
      <c r="K2" s="79"/>
      <c r="L2" s="40" t="s">
        <v>7</v>
      </c>
      <c r="M2" s="79"/>
      <c r="N2" s="40" t="s">
        <v>8</v>
      </c>
      <c r="O2" s="79"/>
      <c r="P2" s="40" t="s">
        <v>9</v>
      </c>
      <c r="Q2" s="79"/>
      <c r="R2" s="40" t="s">
        <v>10</v>
      </c>
      <c r="S2" s="79"/>
      <c r="T2" s="40" t="s">
        <v>11</v>
      </c>
      <c r="U2" s="79"/>
      <c r="V2" s="54" t="s">
        <v>12</v>
      </c>
      <c r="W2" s="54"/>
      <c r="X2" s="54" t="s">
        <v>13</v>
      </c>
      <c r="Y2" s="54"/>
    </row>
    <row r="3" spans="1:25" s="33" customFormat="1" ht="21">
      <c r="A3" s="41"/>
      <c r="B3" s="42" t="s">
        <v>56</v>
      </c>
      <c r="C3" s="42" t="s">
        <v>57</v>
      </c>
      <c r="D3" s="42" t="s">
        <v>56</v>
      </c>
      <c r="E3" s="42" t="s">
        <v>57</v>
      </c>
      <c r="F3" s="42" t="s">
        <v>56</v>
      </c>
      <c r="G3" s="42" t="s">
        <v>57</v>
      </c>
      <c r="H3" s="42" t="s">
        <v>56</v>
      </c>
      <c r="I3" s="42" t="s">
        <v>57</v>
      </c>
      <c r="J3" s="42" t="s">
        <v>56</v>
      </c>
      <c r="K3" s="42" t="s">
        <v>57</v>
      </c>
      <c r="L3" s="42" t="s">
        <v>56</v>
      </c>
      <c r="M3" s="42" t="s">
        <v>57</v>
      </c>
      <c r="N3" s="42" t="s">
        <v>56</v>
      </c>
      <c r="O3" s="42" t="s">
        <v>57</v>
      </c>
      <c r="P3" s="42" t="s">
        <v>56</v>
      </c>
      <c r="Q3" s="42" t="s">
        <v>57</v>
      </c>
      <c r="R3" s="42" t="s">
        <v>56</v>
      </c>
      <c r="S3" s="42" t="s">
        <v>57</v>
      </c>
      <c r="T3" s="42" t="s">
        <v>56</v>
      </c>
      <c r="U3" s="42" t="s">
        <v>57</v>
      </c>
      <c r="V3" s="42" t="s">
        <v>56</v>
      </c>
      <c r="W3" s="42" t="s">
        <v>57</v>
      </c>
      <c r="X3" s="42" t="s">
        <v>56</v>
      </c>
      <c r="Y3" s="42" t="s">
        <v>57</v>
      </c>
    </row>
    <row r="4" spans="1:25" ht="10.5">
      <c r="A4" s="43" t="s">
        <v>58</v>
      </c>
      <c r="B4" s="44">
        <v>32781</v>
      </c>
      <c r="C4" s="44"/>
      <c r="D4" s="44">
        <v>1398</v>
      </c>
      <c r="E4" s="44"/>
      <c r="F4" s="45">
        <v>31232</v>
      </c>
      <c r="G4" s="45"/>
      <c r="H4" s="45">
        <v>4112</v>
      </c>
      <c r="I4" s="45"/>
      <c r="J4" s="45">
        <v>5621</v>
      </c>
      <c r="K4" s="45"/>
      <c r="L4" s="45">
        <v>1115</v>
      </c>
      <c r="M4" s="45"/>
      <c r="N4" s="45">
        <v>32724</v>
      </c>
      <c r="O4" s="45"/>
      <c r="P4" s="45">
        <v>47126</v>
      </c>
      <c r="Q4" s="45"/>
      <c r="R4" s="45">
        <v>59754</v>
      </c>
      <c r="S4" s="45"/>
      <c r="T4" s="45">
        <v>23868</v>
      </c>
      <c r="U4" s="45"/>
      <c r="V4" s="45">
        <v>82523</v>
      </c>
      <c r="W4" s="45"/>
      <c r="X4" s="47">
        <f>B4+D4+F4+H4+J4+L4+N4+P4+R4+T4+V4</f>
        <v>322254</v>
      </c>
      <c r="Y4" s="47"/>
    </row>
    <row r="5" spans="1:25" ht="10.5">
      <c r="A5" s="43" t="s">
        <v>59</v>
      </c>
      <c r="B5" s="44">
        <f>B4/360</f>
        <v>91.05833333333334</v>
      </c>
      <c r="C5" s="44"/>
      <c r="D5" s="44">
        <f>D4/360</f>
        <v>3.8833333333333333</v>
      </c>
      <c r="E5" s="44"/>
      <c r="F5" s="44">
        <f>F4/360</f>
        <v>86.75555555555556</v>
      </c>
      <c r="G5" s="44"/>
      <c r="H5" s="44">
        <f>H4/360</f>
        <v>11.422222222222222</v>
      </c>
      <c r="I5" s="44"/>
      <c r="J5" s="44">
        <f>J4/360</f>
        <v>15.613888888888889</v>
      </c>
      <c r="K5" s="44"/>
      <c r="L5" s="44">
        <f>L4/360</f>
        <v>3.0972222222222223</v>
      </c>
      <c r="M5" s="44"/>
      <c r="N5" s="44">
        <f>N4/360</f>
        <v>90.9</v>
      </c>
      <c r="O5" s="44"/>
      <c r="P5" s="44">
        <f>P4/360</f>
        <v>130.90555555555557</v>
      </c>
      <c r="Q5" s="44"/>
      <c r="R5" s="44">
        <f>R4/360</f>
        <v>165.98333333333332</v>
      </c>
      <c r="S5" s="44"/>
      <c r="T5" s="44">
        <f>T4/360</f>
        <v>66.3</v>
      </c>
      <c r="U5" s="44"/>
      <c r="V5" s="44">
        <f>V4/360</f>
        <v>229.23055555555555</v>
      </c>
      <c r="W5" s="44"/>
      <c r="X5" s="47">
        <f aca="true" t="shared" si="0" ref="X5:X34">B5+D5+F5+H5+J5+L5+N5+P5+R5+T5+V5</f>
        <v>895.1500000000001</v>
      </c>
      <c r="Y5" s="44"/>
    </row>
    <row r="6" spans="1:25" ht="10.5">
      <c r="A6" s="46" t="s">
        <v>14</v>
      </c>
      <c r="B6" s="46" t="e">
        <f>#REF!</f>
        <v>#REF!</v>
      </c>
      <c r="C6" s="46" t="e">
        <f>B6/$B$4</f>
        <v>#REF!</v>
      </c>
      <c r="D6" s="46" t="e">
        <f>#REF!</f>
        <v>#REF!</v>
      </c>
      <c r="E6" s="48" t="e">
        <f>D6/$D$4</f>
        <v>#REF!</v>
      </c>
      <c r="F6" s="47" t="e">
        <f>#REF!</f>
        <v>#REF!</v>
      </c>
      <c r="G6" s="46" t="e">
        <f>F6/$F$4</f>
        <v>#REF!</v>
      </c>
      <c r="H6" s="47" t="e">
        <f>#REF!</f>
        <v>#REF!</v>
      </c>
      <c r="I6" s="48" t="e">
        <f>H6/$H$4</f>
        <v>#REF!</v>
      </c>
      <c r="J6" s="47" t="e">
        <f>#REF!</f>
        <v>#REF!</v>
      </c>
      <c r="K6" s="48" t="e">
        <f>J6/$J$4</f>
        <v>#REF!</v>
      </c>
      <c r="L6" s="47" t="e">
        <f>#REF!</f>
        <v>#REF!</v>
      </c>
      <c r="M6" s="48" t="e">
        <f>L6/$L$4</f>
        <v>#REF!</v>
      </c>
      <c r="N6" s="47" t="e">
        <f>#REF!</f>
        <v>#REF!</v>
      </c>
      <c r="O6" s="46" t="e">
        <f>N6/$N$4</f>
        <v>#REF!</v>
      </c>
      <c r="P6" s="47" t="e">
        <f>#REF!</f>
        <v>#REF!</v>
      </c>
      <c r="Q6" s="46" t="e">
        <f>P6/$P$4</f>
        <v>#REF!</v>
      </c>
      <c r="R6" s="47" t="e">
        <f>#REF!</f>
        <v>#REF!</v>
      </c>
      <c r="S6" s="46" t="e">
        <f>R6/$R$4</f>
        <v>#REF!</v>
      </c>
      <c r="T6" s="47" t="e">
        <f>#REF!</f>
        <v>#REF!</v>
      </c>
      <c r="U6" s="46" t="e">
        <f>T6/$T$4</f>
        <v>#REF!</v>
      </c>
      <c r="V6" s="47" t="e">
        <f>#REF!</f>
        <v>#REF!</v>
      </c>
      <c r="W6" s="46" t="e">
        <f>V6/$V$4</f>
        <v>#REF!</v>
      </c>
      <c r="X6" s="47" t="e">
        <f t="shared" si="0"/>
        <v>#REF!</v>
      </c>
      <c r="Y6" s="46" t="e">
        <f>X6/$X$4</f>
        <v>#REF!</v>
      </c>
    </row>
    <row r="7" spans="1:25" ht="10.5">
      <c r="A7" s="47" t="s">
        <v>15</v>
      </c>
      <c r="B7" s="46" t="e">
        <f>#REF!</f>
        <v>#REF!</v>
      </c>
      <c r="C7" s="46" t="e">
        <f aca="true" t="shared" si="1" ref="C7:C34">B7/$B$4</f>
        <v>#REF!</v>
      </c>
      <c r="D7" s="46" t="e">
        <f>#REF!</f>
        <v>#REF!</v>
      </c>
      <c r="E7" s="48" t="e">
        <f aca="true" t="shared" si="2" ref="E7:E34">D7/$D$4</f>
        <v>#REF!</v>
      </c>
      <c r="F7" s="47" t="e">
        <f>#REF!</f>
        <v>#REF!</v>
      </c>
      <c r="G7" s="46" t="e">
        <f aca="true" t="shared" si="3" ref="G7:G34">F7/$F$4</f>
        <v>#REF!</v>
      </c>
      <c r="H7" s="47" t="e">
        <f>#REF!</f>
        <v>#REF!</v>
      </c>
      <c r="I7" s="46" t="e">
        <f aca="true" t="shared" si="4" ref="I7:I34">H7/$H$4</f>
        <v>#REF!</v>
      </c>
      <c r="J7" s="47" t="e">
        <f>#REF!</f>
        <v>#REF!</v>
      </c>
      <c r="K7" s="46" t="e">
        <f aca="true" t="shared" si="5" ref="K7:K34">J7/$J$4</f>
        <v>#REF!</v>
      </c>
      <c r="L7" s="47" t="e">
        <f>#REF!</f>
        <v>#REF!</v>
      </c>
      <c r="M7" s="48" t="e">
        <f aca="true" t="shared" si="6" ref="M7:M34">L7/$L$4</f>
        <v>#REF!</v>
      </c>
      <c r="N7" s="47" t="e">
        <f>#REF!</f>
        <v>#REF!</v>
      </c>
      <c r="O7" s="46" t="e">
        <f aca="true" t="shared" si="7" ref="O7:O34">N7/$N$4</f>
        <v>#REF!</v>
      </c>
      <c r="P7" s="47" t="e">
        <f>#REF!</f>
        <v>#REF!</v>
      </c>
      <c r="Q7" s="46" t="e">
        <f aca="true" t="shared" si="8" ref="Q7:Q34">P7/$P$4</f>
        <v>#REF!</v>
      </c>
      <c r="R7" s="47" t="e">
        <f>#REF!</f>
        <v>#REF!</v>
      </c>
      <c r="S7" s="46" t="e">
        <f aca="true" t="shared" si="9" ref="S7:S34">R7/$R$4</f>
        <v>#REF!</v>
      </c>
      <c r="T7" s="47" t="e">
        <f>#REF!</f>
        <v>#REF!</v>
      </c>
      <c r="U7" s="46" t="e">
        <f aca="true" t="shared" si="10" ref="U7:U34">T7/$T$4</f>
        <v>#REF!</v>
      </c>
      <c r="V7" s="47" t="e">
        <f>#REF!</f>
        <v>#REF!</v>
      </c>
      <c r="W7" s="46" t="e">
        <f aca="true" t="shared" si="11" ref="W7:W34">V7/$V$4</f>
        <v>#REF!</v>
      </c>
      <c r="X7" s="47" t="e">
        <f t="shared" si="0"/>
        <v>#REF!</v>
      </c>
      <c r="Y7" s="46" t="e">
        <f aca="true" t="shared" si="12" ref="Y7:Y34">X7/$X$4</f>
        <v>#REF!</v>
      </c>
    </row>
    <row r="8" spans="1:25" ht="10.5">
      <c r="A8" s="47" t="s">
        <v>16</v>
      </c>
      <c r="B8" s="46" t="e">
        <f>#REF!</f>
        <v>#REF!</v>
      </c>
      <c r="C8" s="46" t="e">
        <f t="shared" si="1"/>
        <v>#REF!</v>
      </c>
      <c r="D8" s="46" t="e">
        <f>#REF!</f>
        <v>#REF!</v>
      </c>
      <c r="E8" s="48" t="e">
        <f t="shared" si="2"/>
        <v>#REF!</v>
      </c>
      <c r="F8" s="47" t="e">
        <f>#REF!</f>
        <v>#REF!</v>
      </c>
      <c r="G8" s="46" t="e">
        <f t="shared" si="3"/>
        <v>#REF!</v>
      </c>
      <c r="H8" s="47" t="e">
        <f>#REF!</f>
        <v>#REF!</v>
      </c>
      <c r="I8" s="46" t="e">
        <f t="shared" si="4"/>
        <v>#REF!</v>
      </c>
      <c r="J8" s="47" t="e">
        <f>#REF!</f>
        <v>#REF!</v>
      </c>
      <c r="K8" s="46" t="e">
        <f t="shared" si="5"/>
        <v>#REF!</v>
      </c>
      <c r="L8" s="47" t="e">
        <f>#REF!</f>
        <v>#REF!</v>
      </c>
      <c r="M8" s="48" t="e">
        <f t="shared" si="6"/>
        <v>#REF!</v>
      </c>
      <c r="N8" s="47" t="e">
        <f>#REF!</f>
        <v>#REF!</v>
      </c>
      <c r="O8" s="46" t="e">
        <f t="shared" si="7"/>
        <v>#REF!</v>
      </c>
      <c r="P8" s="47" t="e">
        <f>#REF!</f>
        <v>#REF!</v>
      </c>
      <c r="Q8" s="46" t="e">
        <f t="shared" si="8"/>
        <v>#REF!</v>
      </c>
      <c r="R8" s="47" t="e">
        <f>#REF!</f>
        <v>#REF!</v>
      </c>
      <c r="S8" s="46" t="e">
        <f t="shared" si="9"/>
        <v>#REF!</v>
      </c>
      <c r="T8" s="47" t="e">
        <f>#REF!</f>
        <v>#REF!</v>
      </c>
      <c r="U8" s="46" t="e">
        <f t="shared" si="10"/>
        <v>#REF!</v>
      </c>
      <c r="V8" s="47" t="e">
        <f>#REF!</f>
        <v>#REF!</v>
      </c>
      <c r="W8" s="46" t="e">
        <f t="shared" si="11"/>
        <v>#REF!</v>
      </c>
      <c r="X8" s="47" t="e">
        <f t="shared" si="0"/>
        <v>#REF!</v>
      </c>
      <c r="Y8" s="46" t="e">
        <f t="shared" si="12"/>
        <v>#REF!</v>
      </c>
    </row>
    <row r="9" spans="1:25" ht="10.5">
      <c r="A9" s="47" t="s">
        <v>17</v>
      </c>
      <c r="B9" s="46" t="e">
        <f>#REF!</f>
        <v>#REF!</v>
      </c>
      <c r="C9" s="46" t="e">
        <f t="shared" si="1"/>
        <v>#REF!</v>
      </c>
      <c r="D9" s="46" t="e">
        <f>#REF!</f>
        <v>#REF!</v>
      </c>
      <c r="E9" s="48" t="e">
        <f t="shared" si="2"/>
        <v>#REF!</v>
      </c>
      <c r="F9" s="47" t="e">
        <f>#REF!</f>
        <v>#REF!</v>
      </c>
      <c r="G9" s="46" t="e">
        <f t="shared" si="3"/>
        <v>#REF!</v>
      </c>
      <c r="H9" s="47" t="e">
        <f>#REF!</f>
        <v>#REF!</v>
      </c>
      <c r="I9" s="48" t="e">
        <f t="shared" si="4"/>
        <v>#REF!</v>
      </c>
      <c r="J9" s="47" t="e">
        <f>#REF!</f>
        <v>#REF!</v>
      </c>
      <c r="K9" s="48" t="e">
        <f t="shared" si="5"/>
        <v>#REF!</v>
      </c>
      <c r="L9" s="47" t="e">
        <f>#REF!</f>
        <v>#REF!</v>
      </c>
      <c r="M9" s="48" t="e">
        <f t="shared" si="6"/>
        <v>#REF!</v>
      </c>
      <c r="N9" s="47" t="e">
        <f>#REF!</f>
        <v>#REF!</v>
      </c>
      <c r="O9" s="46" t="e">
        <f t="shared" si="7"/>
        <v>#REF!</v>
      </c>
      <c r="P9" s="47" t="e">
        <f>#REF!</f>
        <v>#REF!</v>
      </c>
      <c r="Q9" s="46" t="e">
        <f t="shared" si="8"/>
        <v>#REF!</v>
      </c>
      <c r="R9" s="47" t="e">
        <f>#REF!</f>
        <v>#REF!</v>
      </c>
      <c r="S9" s="46" t="e">
        <f t="shared" si="9"/>
        <v>#REF!</v>
      </c>
      <c r="T9" s="47" t="e">
        <f>#REF!</f>
        <v>#REF!</v>
      </c>
      <c r="U9" s="46" t="e">
        <f t="shared" si="10"/>
        <v>#REF!</v>
      </c>
      <c r="V9" s="47" t="e">
        <f>#REF!</f>
        <v>#REF!</v>
      </c>
      <c r="W9" s="46" t="e">
        <f t="shared" si="11"/>
        <v>#REF!</v>
      </c>
      <c r="X9" s="47" t="e">
        <f t="shared" si="0"/>
        <v>#REF!</v>
      </c>
      <c r="Y9" s="46" t="e">
        <f t="shared" si="12"/>
        <v>#REF!</v>
      </c>
    </row>
    <row r="10" spans="1:25" ht="10.5">
      <c r="A10" s="47" t="s">
        <v>18</v>
      </c>
      <c r="B10" s="46"/>
      <c r="C10" s="46">
        <f t="shared" si="1"/>
        <v>0</v>
      </c>
      <c r="D10" s="46"/>
      <c r="E10" s="46">
        <f t="shared" si="2"/>
        <v>0</v>
      </c>
      <c r="F10" s="47"/>
      <c r="G10" s="46">
        <f t="shared" si="3"/>
        <v>0</v>
      </c>
      <c r="H10" s="47"/>
      <c r="I10" s="46">
        <f t="shared" si="4"/>
        <v>0</v>
      </c>
      <c r="J10" s="47"/>
      <c r="K10" s="46">
        <f t="shared" si="5"/>
        <v>0</v>
      </c>
      <c r="L10" s="47"/>
      <c r="M10" s="46">
        <f t="shared" si="6"/>
        <v>0</v>
      </c>
      <c r="N10" s="47"/>
      <c r="O10" s="46">
        <f t="shared" si="7"/>
        <v>0</v>
      </c>
      <c r="P10" s="47"/>
      <c r="Q10" s="46">
        <f t="shared" si="8"/>
        <v>0</v>
      </c>
      <c r="R10" s="47"/>
      <c r="S10" s="46">
        <f t="shared" si="9"/>
        <v>0</v>
      </c>
      <c r="T10" s="47"/>
      <c r="U10" s="46">
        <f t="shared" si="10"/>
        <v>0</v>
      </c>
      <c r="V10" s="47"/>
      <c r="W10" s="46">
        <f t="shared" si="11"/>
        <v>0</v>
      </c>
      <c r="X10" s="47">
        <f t="shared" si="0"/>
        <v>0</v>
      </c>
      <c r="Y10" s="46">
        <f t="shared" si="12"/>
        <v>0</v>
      </c>
    </row>
    <row r="11" spans="1:25" ht="10.5">
      <c r="A11" s="47" t="s">
        <v>19</v>
      </c>
      <c r="B11" s="46"/>
      <c r="C11" s="46">
        <f t="shared" si="1"/>
        <v>0</v>
      </c>
      <c r="D11" s="46"/>
      <c r="E11" s="46">
        <f t="shared" si="2"/>
        <v>0</v>
      </c>
      <c r="F11" s="47"/>
      <c r="G11" s="46">
        <f t="shared" si="3"/>
        <v>0</v>
      </c>
      <c r="H11" s="47"/>
      <c r="I11" s="46">
        <f t="shared" si="4"/>
        <v>0</v>
      </c>
      <c r="J11" s="47"/>
      <c r="K11" s="46">
        <f t="shared" si="5"/>
        <v>0</v>
      </c>
      <c r="L11" s="47"/>
      <c r="M11" s="46">
        <f t="shared" si="6"/>
        <v>0</v>
      </c>
      <c r="N11" s="47"/>
      <c r="O11" s="46">
        <f t="shared" si="7"/>
        <v>0</v>
      </c>
      <c r="P11" s="47"/>
      <c r="Q11" s="46">
        <f t="shared" si="8"/>
        <v>0</v>
      </c>
      <c r="R11" s="47"/>
      <c r="S11" s="46">
        <f t="shared" si="9"/>
        <v>0</v>
      </c>
      <c r="T11" s="47"/>
      <c r="U11" s="46">
        <f t="shared" si="10"/>
        <v>0</v>
      </c>
      <c r="V11" s="47"/>
      <c r="W11" s="46">
        <f t="shared" si="11"/>
        <v>0</v>
      </c>
      <c r="X11" s="47">
        <f t="shared" si="0"/>
        <v>0</v>
      </c>
      <c r="Y11" s="46">
        <f t="shared" si="12"/>
        <v>0</v>
      </c>
    </row>
    <row r="12" spans="1:25" ht="10.5">
      <c r="A12" s="46" t="s">
        <v>21</v>
      </c>
      <c r="B12" s="46" t="e">
        <f>#REF!</f>
        <v>#REF!</v>
      </c>
      <c r="C12" s="46" t="e">
        <f t="shared" si="1"/>
        <v>#REF!</v>
      </c>
      <c r="D12" s="46" t="e">
        <f>#REF!</f>
        <v>#REF!</v>
      </c>
      <c r="E12" s="48" t="e">
        <f t="shared" si="2"/>
        <v>#REF!</v>
      </c>
      <c r="F12" s="47" t="e">
        <f>#REF!</f>
        <v>#REF!</v>
      </c>
      <c r="G12" s="46" t="e">
        <f t="shared" si="3"/>
        <v>#REF!</v>
      </c>
      <c r="H12" s="47" t="e">
        <f>#REF!</f>
        <v>#REF!</v>
      </c>
      <c r="I12" s="48" t="e">
        <f t="shared" si="4"/>
        <v>#REF!</v>
      </c>
      <c r="J12" s="47" t="e">
        <f>#REF!</f>
        <v>#REF!</v>
      </c>
      <c r="K12" s="48" t="e">
        <f t="shared" si="5"/>
        <v>#REF!</v>
      </c>
      <c r="L12" s="47" t="e">
        <f>#REF!</f>
        <v>#REF!</v>
      </c>
      <c r="M12" s="46" t="e">
        <f t="shared" si="6"/>
        <v>#REF!</v>
      </c>
      <c r="N12" s="47" t="e">
        <f>#REF!</f>
        <v>#REF!</v>
      </c>
      <c r="O12" s="46" t="e">
        <f t="shared" si="7"/>
        <v>#REF!</v>
      </c>
      <c r="P12" s="47" t="e">
        <f>#REF!</f>
        <v>#REF!</v>
      </c>
      <c r="Q12" s="46" t="e">
        <f t="shared" si="8"/>
        <v>#REF!</v>
      </c>
      <c r="R12" s="47" t="e">
        <f>#REF!</f>
        <v>#REF!</v>
      </c>
      <c r="S12" s="46" t="e">
        <f t="shared" si="9"/>
        <v>#REF!</v>
      </c>
      <c r="T12" s="47" t="e">
        <f>#REF!</f>
        <v>#REF!</v>
      </c>
      <c r="U12" s="46" t="e">
        <f t="shared" si="10"/>
        <v>#REF!</v>
      </c>
      <c r="V12" s="47" t="e">
        <f>#REF!</f>
        <v>#REF!</v>
      </c>
      <c r="W12" s="46" t="e">
        <f t="shared" si="11"/>
        <v>#REF!</v>
      </c>
      <c r="X12" s="47" t="e">
        <f t="shared" si="0"/>
        <v>#REF!</v>
      </c>
      <c r="Y12" s="46" t="e">
        <f t="shared" si="12"/>
        <v>#REF!</v>
      </c>
    </row>
    <row r="13" spans="1:25" ht="10.5">
      <c r="A13" s="46" t="s">
        <v>23</v>
      </c>
      <c r="B13" s="46" t="e">
        <f>#REF!</f>
        <v>#REF!</v>
      </c>
      <c r="C13" s="46" t="e">
        <f t="shared" si="1"/>
        <v>#REF!</v>
      </c>
      <c r="D13" s="46" t="e">
        <f>#REF!</f>
        <v>#REF!</v>
      </c>
      <c r="E13" s="46" t="e">
        <f t="shared" si="2"/>
        <v>#REF!</v>
      </c>
      <c r="F13" s="47" t="e">
        <f>#REF!</f>
        <v>#REF!</v>
      </c>
      <c r="G13" s="46" t="e">
        <f t="shared" si="3"/>
        <v>#REF!</v>
      </c>
      <c r="H13" s="47" t="e">
        <f>#REF!</f>
        <v>#REF!</v>
      </c>
      <c r="I13" s="46" t="e">
        <f t="shared" si="4"/>
        <v>#REF!</v>
      </c>
      <c r="J13" s="47" t="e">
        <f>#REF!</f>
        <v>#REF!</v>
      </c>
      <c r="K13" s="46" t="e">
        <f t="shared" si="5"/>
        <v>#REF!</v>
      </c>
      <c r="L13" s="47" t="e">
        <f>#REF!</f>
        <v>#REF!</v>
      </c>
      <c r="M13" s="46" t="e">
        <f t="shared" si="6"/>
        <v>#REF!</v>
      </c>
      <c r="N13" s="47" t="e">
        <f>#REF!</f>
        <v>#REF!</v>
      </c>
      <c r="O13" s="46" t="e">
        <f t="shared" si="7"/>
        <v>#REF!</v>
      </c>
      <c r="P13" s="47" t="e">
        <f>#REF!</f>
        <v>#REF!</v>
      </c>
      <c r="Q13" s="46" t="e">
        <f t="shared" si="8"/>
        <v>#REF!</v>
      </c>
      <c r="R13" s="47" t="e">
        <f>#REF!</f>
        <v>#REF!</v>
      </c>
      <c r="S13" s="46" t="e">
        <f t="shared" si="9"/>
        <v>#REF!</v>
      </c>
      <c r="T13" s="47" t="e">
        <f>#REF!</f>
        <v>#REF!</v>
      </c>
      <c r="U13" s="46" t="e">
        <f t="shared" si="10"/>
        <v>#REF!</v>
      </c>
      <c r="V13" s="47" t="e">
        <f>#REF!</f>
        <v>#REF!</v>
      </c>
      <c r="W13" s="46" t="e">
        <f t="shared" si="11"/>
        <v>#REF!</v>
      </c>
      <c r="X13" s="47" t="e">
        <f t="shared" si="0"/>
        <v>#REF!</v>
      </c>
      <c r="Y13" s="46" t="e">
        <f t="shared" si="12"/>
        <v>#REF!</v>
      </c>
    </row>
    <row r="14" spans="1:25" ht="10.5">
      <c r="A14" s="46" t="s">
        <v>24</v>
      </c>
      <c r="B14" s="46" t="e">
        <f>#REF!</f>
        <v>#REF!</v>
      </c>
      <c r="C14" s="46" t="e">
        <f t="shared" si="1"/>
        <v>#REF!</v>
      </c>
      <c r="D14" s="46" t="e">
        <f>#REF!</f>
        <v>#REF!</v>
      </c>
      <c r="E14" s="46" t="e">
        <f t="shared" si="2"/>
        <v>#REF!</v>
      </c>
      <c r="F14" s="47" t="e">
        <f>#REF!</f>
        <v>#REF!</v>
      </c>
      <c r="G14" s="46" t="e">
        <f t="shared" si="3"/>
        <v>#REF!</v>
      </c>
      <c r="H14" s="47" t="e">
        <f>#REF!</f>
        <v>#REF!</v>
      </c>
      <c r="I14" s="46" t="e">
        <f t="shared" si="4"/>
        <v>#REF!</v>
      </c>
      <c r="J14" s="47" t="e">
        <f>#REF!</f>
        <v>#REF!</v>
      </c>
      <c r="K14" s="46" t="e">
        <f t="shared" si="5"/>
        <v>#REF!</v>
      </c>
      <c r="L14" s="47" t="e">
        <f>#REF!</f>
        <v>#REF!</v>
      </c>
      <c r="M14" s="46" t="e">
        <f t="shared" si="6"/>
        <v>#REF!</v>
      </c>
      <c r="N14" s="47" t="e">
        <f>#REF!</f>
        <v>#REF!</v>
      </c>
      <c r="O14" s="46" t="e">
        <f t="shared" si="7"/>
        <v>#REF!</v>
      </c>
      <c r="P14" s="47" t="e">
        <f>#REF!</f>
        <v>#REF!</v>
      </c>
      <c r="Q14" s="46" t="e">
        <f t="shared" si="8"/>
        <v>#REF!</v>
      </c>
      <c r="R14" s="47" t="e">
        <f>#REF!</f>
        <v>#REF!</v>
      </c>
      <c r="S14" s="46" t="e">
        <f t="shared" si="9"/>
        <v>#REF!</v>
      </c>
      <c r="T14" s="47" t="e">
        <f>#REF!</f>
        <v>#REF!</v>
      </c>
      <c r="U14" s="46" t="e">
        <f t="shared" si="10"/>
        <v>#REF!</v>
      </c>
      <c r="V14" s="47" t="e">
        <f>#REF!</f>
        <v>#REF!</v>
      </c>
      <c r="W14" s="46" t="e">
        <f t="shared" si="11"/>
        <v>#REF!</v>
      </c>
      <c r="X14" s="47" t="e">
        <f t="shared" si="0"/>
        <v>#REF!</v>
      </c>
      <c r="Y14" s="46" t="e">
        <f t="shared" si="12"/>
        <v>#REF!</v>
      </c>
    </row>
    <row r="15" spans="1:25" ht="10.5">
      <c r="A15" s="46" t="s">
        <v>25</v>
      </c>
      <c r="B15" s="46" t="e">
        <f>#REF!</f>
        <v>#REF!</v>
      </c>
      <c r="C15" s="46" t="e">
        <f t="shared" si="1"/>
        <v>#REF!</v>
      </c>
      <c r="D15" s="80" t="e">
        <f>#REF!</f>
        <v>#REF!</v>
      </c>
      <c r="E15" s="46" t="e">
        <f t="shared" si="2"/>
        <v>#REF!</v>
      </c>
      <c r="F15" s="47" t="e">
        <f>#REF!</f>
        <v>#REF!</v>
      </c>
      <c r="G15" s="46" t="e">
        <f t="shared" si="3"/>
        <v>#REF!</v>
      </c>
      <c r="H15" s="47" t="e">
        <f>#REF!</f>
        <v>#REF!</v>
      </c>
      <c r="I15" s="46" t="e">
        <f t="shared" si="4"/>
        <v>#REF!</v>
      </c>
      <c r="J15" s="47" t="e">
        <f>#REF!</f>
        <v>#REF!</v>
      </c>
      <c r="K15" s="46" t="e">
        <f t="shared" si="5"/>
        <v>#REF!</v>
      </c>
      <c r="L15" s="47" t="e">
        <f>#REF!</f>
        <v>#REF!</v>
      </c>
      <c r="M15" s="46" t="e">
        <f t="shared" si="6"/>
        <v>#REF!</v>
      </c>
      <c r="N15" s="47" t="e">
        <f>#REF!</f>
        <v>#REF!</v>
      </c>
      <c r="O15" s="46" t="e">
        <f t="shared" si="7"/>
        <v>#REF!</v>
      </c>
      <c r="P15" s="47" t="e">
        <f>#REF!</f>
        <v>#REF!</v>
      </c>
      <c r="Q15" s="46" t="e">
        <f t="shared" si="8"/>
        <v>#REF!</v>
      </c>
      <c r="R15" s="47" t="e">
        <f>#REF!</f>
        <v>#REF!</v>
      </c>
      <c r="S15" s="46" t="e">
        <f t="shared" si="9"/>
        <v>#REF!</v>
      </c>
      <c r="T15" s="47" t="e">
        <f>#REF!</f>
        <v>#REF!</v>
      </c>
      <c r="U15" s="46" t="e">
        <f t="shared" si="10"/>
        <v>#REF!</v>
      </c>
      <c r="V15" s="47" t="e">
        <f>#REF!</f>
        <v>#REF!</v>
      </c>
      <c r="W15" s="46" t="e">
        <f t="shared" si="11"/>
        <v>#REF!</v>
      </c>
      <c r="X15" s="47" t="e">
        <f t="shared" si="0"/>
        <v>#REF!</v>
      </c>
      <c r="Y15" s="46" t="e">
        <f t="shared" si="12"/>
        <v>#REF!</v>
      </c>
    </row>
    <row r="16" spans="1:25" ht="10.5">
      <c r="A16" s="46" t="s">
        <v>26</v>
      </c>
      <c r="B16" s="50" t="e">
        <f>#REF!</f>
        <v>#REF!</v>
      </c>
      <c r="C16" s="46" t="e">
        <f t="shared" si="1"/>
        <v>#REF!</v>
      </c>
      <c r="D16" s="46" t="e">
        <f>#REF!</f>
        <v>#REF!</v>
      </c>
      <c r="E16" s="46" t="e">
        <f t="shared" si="2"/>
        <v>#REF!</v>
      </c>
      <c r="F16" s="47" t="e">
        <f>#REF!</f>
        <v>#REF!</v>
      </c>
      <c r="G16" s="46" t="e">
        <f t="shared" si="3"/>
        <v>#REF!</v>
      </c>
      <c r="H16" s="47" t="e">
        <f>#REF!</f>
        <v>#REF!</v>
      </c>
      <c r="I16" s="46" t="e">
        <f t="shared" si="4"/>
        <v>#REF!</v>
      </c>
      <c r="J16" s="47" t="e">
        <f>#REF!</f>
        <v>#REF!</v>
      </c>
      <c r="K16" s="46" t="e">
        <f t="shared" si="5"/>
        <v>#REF!</v>
      </c>
      <c r="L16" s="47" t="e">
        <f>#REF!</f>
        <v>#REF!</v>
      </c>
      <c r="M16" s="46" t="e">
        <f t="shared" si="6"/>
        <v>#REF!</v>
      </c>
      <c r="N16" s="47" t="e">
        <f>#REF!</f>
        <v>#REF!</v>
      </c>
      <c r="O16" s="46" t="e">
        <f t="shared" si="7"/>
        <v>#REF!</v>
      </c>
      <c r="P16" s="47" t="e">
        <f>#REF!</f>
        <v>#REF!</v>
      </c>
      <c r="Q16" s="46" t="e">
        <f t="shared" si="8"/>
        <v>#REF!</v>
      </c>
      <c r="R16" s="47" t="e">
        <f>#REF!</f>
        <v>#REF!</v>
      </c>
      <c r="S16" s="46" t="e">
        <f t="shared" si="9"/>
        <v>#REF!</v>
      </c>
      <c r="T16" s="47" t="e">
        <f>#REF!</f>
        <v>#REF!</v>
      </c>
      <c r="U16" s="46" t="e">
        <f t="shared" si="10"/>
        <v>#REF!</v>
      </c>
      <c r="V16" s="47" t="e">
        <f>#REF!</f>
        <v>#REF!</v>
      </c>
      <c r="W16" s="46" t="e">
        <f t="shared" si="11"/>
        <v>#REF!</v>
      </c>
      <c r="X16" s="47" t="e">
        <f t="shared" si="0"/>
        <v>#REF!</v>
      </c>
      <c r="Y16" s="46" t="e">
        <f t="shared" si="12"/>
        <v>#REF!</v>
      </c>
    </row>
    <row r="17" spans="1:25" ht="10.5">
      <c r="A17" s="46" t="s">
        <v>27</v>
      </c>
      <c r="B17" s="50" t="e">
        <f>#REF!</f>
        <v>#REF!</v>
      </c>
      <c r="C17" s="46" t="e">
        <f t="shared" si="1"/>
        <v>#REF!</v>
      </c>
      <c r="D17" s="46" t="e">
        <f>#REF!</f>
        <v>#REF!</v>
      </c>
      <c r="E17" s="46" t="e">
        <f t="shared" si="2"/>
        <v>#REF!</v>
      </c>
      <c r="F17" s="47" t="e">
        <f>#REF!</f>
        <v>#REF!</v>
      </c>
      <c r="G17" s="46" t="e">
        <f t="shared" si="3"/>
        <v>#REF!</v>
      </c>
      <c r="H17" s="47" t="e">
        <f>#REF!</f>
        <v>#REF!</v>
      </c>
      <c r="I17" s="46" t="e">
        <f t="shared" si="4"/>
        <v>#REF!</v>
      </c>
      <c r="J17" s="47" t="e">
        <f>#REF!</f>
        <v>#REF!</v>
      </c>
      <c r="K17" s="46" t="e">
        <f t="shared" si="5"/>
        <v>#REF!</v>
      </c>
      <c r="L17" s="47" t="e">
        <f>#REF!</f>
        <v>#REF!</v>
      </c>
      <c r="M17" s="46" t="e">
        <f t="shared" si="6"/>
        <v>#REF!</v>
      </c>
      <c r="N17" s="47" t="e">
        <f>#REF!</f>
        <v>#REF!</v>
      </c>
      <c r="O17" s="46" t="e">
        <f t="shared" si="7"/>
        <v>#REF!</v>
      </c>
      <c r="P17" s="47" t="e">
        <f>#REF!</f>
        <v>#REF!</v>
      </c>
      <c r="Q17" s="46" t="e">
        <f t="shared" si="8"/>
        <v>#REF!</v>
      </c>
      <c r="R17" s="47" t="e">
        <f>#REF!</f>
        <v>#REF!</v>
      </c>
      <c r="S17" s="46" t="e">
        <f t="shared" si="9"/>
        <v>#REF!</v>
      </c>
      <c r="T17" s="47" t="e">
        <f>#REF!</f>
        <v>#REF!</v>
      </c>
      <c r="U17" s="46" t="e">
        <f t="shared" si="10"/>
        <v>#REF!</v>
      </c>
      <c r="V17" s="47" t="e">
        <f>#REF!</f>
        <v>#REF!</v>
      </c>
      <c r="W17" s="46" t="e">
        <f t="shared" si="11"/>
        <v>#REF!</v>
      </c>
      <c r="X17" s="47" t="e">
        <f t="shared" si="0"/>
        <v>#REF!</v>
      </c>
      <c r="Y17" s="46" t="e">
        <f t="shared" si="12"/>
        <v>#REF!</v>
      </c>
    </row>
    <row r="18" spans="1:25" ht="10.5">
      <c r="A18" s="50" t="s">
        <v>28</v>
      </c>
      <c r="B18" s="46" t="e">
        <f>#REF!</f>
        <v>#REF!</v>
      </c>
      <c r="C18" s="46" t="e">
        <f t="shared" si="1"/>
        <v>#REF!</v>
      </c>
      <c r="D18" s="46" t="e">
        <f>#REF!</f>
        <v>#REF!</v>
      </c>
      <c r="E18" s="46" t="e">
        <f t="shared" si="2"/>
        <v>#REF!</v>
      </c>
      <c r="F18" s="47" t="e">
        <f>#REF!</f>
        <v>#REF!</v>
      </c>
      <c r="G18" s="46" t="e">
        <f t="shared" si="3"/>
        <v>#REF!</v>
      </c>
      <c r="H18" s="47" t="e">
        <f>#REF!</f>
        <v>#REF!</v>
      </c>
      <c r="I18" s="46" t="e">
        <f t="shared" si="4"/>
        <v>#REF!</v>
      </c>
      <c r="J18" s="47" t="e">
        <f>#REF!</f>
        <v>#REF!</v>
      </c>
      <c r="K18" s="46" t="e">
        <f t="shared" si="5"/>
        <v>#REF!</v>
      </c>
      <c r="L18" s="47" t="e">
        <f>#REF!</f>
        <v>#REF!</v>
      </c>
      <c r="M18" s="46" t="e">
        <f t="shared" si="6"/>
        <v>#REF!</v>
      </c>
      <c r="N18" s="47" t="e">
        <f>#REF!</f>
        <v>#REF!</v>
      </c>
      <c r="O18" s="46" t="e">
        <f t="shared" si="7"/>
        <v>#REF!</v>
      </c>
      <c r="P18" s="47" t="e">
        <f>#REF!</f>
        <v>#REF!</v>
      </c>
      <c r="Q18" s="46" t="e">
        <f t="shared" si="8"/>
        <v>#REF!</v>
      </c>
      <c r="R18" s="47" t="e">
        <f>#REF!</f>
        <v>#REF!</v>
      </c>
      <c r="S18" s="46" t="e">
        <f t="shared" si="9"/>
        <v>#REF!</v>
      </c>
      <c r="T18" s="47" t="e">
        <f>#REF!</f>
        <v>#REF!</v>
      </c>
      <c r="U18" s="46" t="e">
        <f t="shared" si="10"/>
        <v>#REF!</v>
      </c>
      <c r="V18" s="47" t="e">
        <f>#REF!</f>
        <v>#REF!</v>
      </c>
      <c r="W18" s="46" t="e">
        <f t="shared" si="11"/>
        <v>#REF!</v>
      </c>
      <c r="X18" s="47" t="e">
        <f t="shared" si="0"/>
        <v>#REF!</v>
      </c>
      <c r="Y18" s="46" t="e">
        <f t="shared" si="12"/>
        <v>#REF!</v>
      </c>
    </row>
    <row r="19" spans="1:25" ht="10.5">
      <c r="A19" s="50" t="s">
        <v>29</v>
      </c>
      <c r="B19" s="46" t="e">
        <f>#REF!</f>
        <v>#REF!</v>
      </c>
      <c r="C19" s="46" t="e">
        <f t="shared" si="1"/>
        <v>#REF!</v>
      </c>
      <c r="D19" s="46" t="e">
        <f>#REF!</f>
        <v>#REF!</v>
      </c>
      <c r="E19" s="46" t="e">
        <f t="shared" si="2"/>
        <v>#REF!</v>
      </c>
      <c r="F19" s="47" t="e">
        <f>#REF!</f>
        <v>#REF!</v>
      </c>
      <c r="G19" s="46" t="e">
        <f t="shared" si="3"/>
        <v>#REF!</v>
      </c>
      <c r="H19" s="47" t="e">
        <f>#REF!</f>
        <v>#REF!</v>
      </c>
      <c r="I19" s="46" t="e">
        <f t="shared" si="4"/>
        <v>#REF!</v>
      </c>
      <c r="J19" s="47" t="e">
        <f>#REF!</f>
        <v>#REF!</v>
      </c>
      <c r="K19" s="46" t="e">
        <f t="shared" si="5"/>
        <v>#REF!</v>
      </c>
      <c r="L19" s="47" t="e">
        <f>#REF!</f>
        <v>#REF!</v>
      </c>
      <c r="M19" s="46" t="e">
        <f t="shared" si="6"/>
        <v>#REF!</v>
      </c>
      <c r="N19" s="47" t="e">
        <f>#REF!</f>
        <v>#REF!</v>
      </c>
      <c r="O19" s="46" t="e">
        <f t="shared" si="7"/>
        <v>#REF!</v>
      </c>
      <c r="P19" s="47" t="e">
        <f>#REF!</f>
        <v>#REF!</v>
      </c>
      <c r="Q19" s="46" t="e">
        <f t="shared" si="8"/>
        <v>#REF!</v>
      </c>
      <c r="R19" s="47" t="e">
        <f>#REF!</f>
        <v>#REF!</v>
      </c>
      <c r="S19" s="46" t="e">
        <f t="shared" si="9"/>
        <v>#REF!</v>
      </c>
      <c r="T19" s="47" t="e">
        <f>#REF!</f>
        <v>#REF!</v>
      </c>
      <c r="U19" s="46" t="e">
        <f t="shared" si="10"/>
        <v>#REF!</v>
      </c>
      <c r="V19" s="47" t="e">
        <f>#REF!</f>
        <v>#REF!</v>
      </c>
      <c r="W19" s="46" t="e">
        <f t="shared" si="11"/>
        <v>#REF!</v>
      </c>
      <c r="X19" s="47" t="e">
        <f t="shared" si="0"/>
        <v>#REF!</v>
      </c>
      <c r="Y19" s="46" t="e">
        <f t="shared" si="12"/>
        <v>#REF!</v>
      </c>
    </row>
    <row r="20" spans="1:25" ht="10.5">
      <c r="A20" s="50" t="s">
        <v>30</v>
      </c>
      <c r="B20" s="46" t="e">
        <f>#REF!</f>
        <v>#REF!</v>
      </c>
      <c r="C20" s="46" t="e">
        <f t="shared" si="1"/>
        <v>#REF!</v>
      </c>
      <c r="D20" s="46" t="e">
        <f>#REF!</f>
        <v>#REF!</v>
      </c>
      <c r="E20" s="46" t="e">
        <f t="shared" si="2"/>
        <v>#REF!</v>
      </c>
      <c r="F20" s="47" t="e">
        <f>#REF!</f>
        <v>#REF!</v>
      </c>
      <c r="G20" s="46" t="e">
        <f t="shared" si="3"/>
        <v>#REF!</v>
      </c>
      <c r="H20" s="47" t="e">
        <f>#REF!</f>
        <v>#REF!</v>
      </c>
      <c r="I20" s="46" t="e">
        <f t="shared" si="4"/>
        <v>#REF!</v>
      </c>
      <c r="J20" s="47" t="e">
        <f>#REF!</f>
        <v>#REF!</v>
      </c>
      <c r="K20" s="46" t="e">
        <f t="shared" si="5"/>
        <v>#REF!</v>
      </c>
      <c r="L20" s="47" t="e">
        <f>#REF!</f>
        <v>#REF!</v>
      </c>
      <c r="M20" s="46" t="e">
        <f t="shared" si="6"/>
        <v>#REF!</v>
      </c>
      <c r="N20" s="47" t="e">
        <f>#REF!</f>
        <v>#REF!</v>
      </c>
      <c r="O20" s="46" t="e">
        <f t="shared" si="7"/>
        <v>#REF!</v>
      </c>
      <c r="P20" s="47" t="e">
        <f>#REF!</f>
        <v>#REF!</v>
      </c>
      <c r="Q20" s="46" t="e">
        <f t="shared" si="8"/>
        <v>#REF!</v>
      </c>
      <c r="R20" s="47" t="e">
        <f>#REF!</f>
        <v>#REF!</v>
      </c>
      <c r="S20" s="46" t="e">
        <f t="shared" si="9"/>
        <v>#REF!</v>
      </c>
      <c r="T20" s="47" t="e">
        <f>#REF!</f>
        <v>#REF!</v>
      </c>
      <c r="U20" s="46" t="e">
        <f t="shared" si="10"/>
        <v>#REF!</v>
      </c>
      <c r="V20" s="47" t="e">
        <f>#REF!</f>
        <v>#REF!</v>
      </c>
      <c r="W20" s="46" t="e">
        <f t="shared" si="11"/>
        <v>#REF!</v>
      </c>
      <c r="X20" s="47" t="e">
        <f t="shared" si="0"/>
        <v>#REF!</v>
      </c>
      <c r="Y20" s="46" t="e">
        <f t="shared" si="12"/>
        <v>#REF!</v>
      </c>
    </row>
    <row r="21" spans="1:25" ht="10.5">
      <c r="A21" s="50" t="s">
        <v>31</v>
      </c>
      <c r="B21" s="46" t="e">
        <f>#REF!</f>
        <v>#REF!</v>
      </c>
      <c r="C21" s="46" t="e">
        <f t="shared" si="1"/>
        <v>#REF!</v>
      </c>
      <c r="D21" s="46" t="e">
        <f>#REF!</f>
        <v>#REF!</v>
      </c>
      <c r="E21" s="46" t="e">
        <f t="shared" si="2"/>
        <v>#REF!</v>
      </c>
      <c r="F21" s="47" t="e">
        <f>#REF!</f>
        <v>#REF!</v>
      </c>
      <c r="G21" s="46" t="e">
        <f t="shared" si="3"/>
        <v>#REF!</v>
      </c>
      <c r="H21" s="47" t="e">
        <f>#REF!</f>
        <v>#REF!</v>
      </c>
      <c r="I21" s="46" t="e">
        <f t="shared" si="4"/>
        <v>#REF!</v>
      </c>
      <c r="J21" s="47" t="e">
        <f>#REF!</f>
        <v>#REF!</v>
      </c>
      <c r="K21" s="46" t="e">
        <f t="shared" si="5"/>
        <v>#REF!</v>
      </c>
      <c r="L21" s="47" t="e">
        <f>#REF!</f>
        <v>#REF!</v>
      </c>
      <c r="M21" s="46" t="e">
        <f t="shared" si="6"/>
        <v>#REF!</v>
      </c>
      <c r="N21" s="47" t="e">
        <f>#REF!</f>
        <v>#REF!</v>
      </c>
      <c r="O21" s="46" t="e">
        <f t="shared" si="7"/>
        <v>#REF!</v>
      </c>
      <c r="P21" s="47" t="e">
        <f>#REF!</f>
        <v>#REF!</v>
      </c>
      <c r="Q21" s="46" t="e">
        <f t="shared" si="8"/>
        <v>#REF!</v>
      </c>
      <c r="R21" s="47" t="e">
        <f>#REF!</f>
        <v>#REF!</v>
      </c>
      <c r="S21" s="46" t="e">
        <f t="shared" si="9"/>
        <v>#REF!</v>
      </c>
      <c r="T21" s="47" t="e">
        <f>#REF!</f>
        <v>#REF!</v>
      </c>
      <c r="U21" s="46" t="e">
        <f t="shared" si="10"/>
        <v>#REF!</v>
      </c>
      <c r="V21" s="47" t="e">
        <f>#REF!</f>
        <v>#REF!</v>
      </c>
      <c r="W21" s="46" t="e">
        <f t="shared" si="11"/>
        <v>#REF!</v>
      </c>
      <c r="X21" s="47" t="e">
        <f t="shared" si="0"/>
        <v>#REF!</v>
      </c>
      <c r="Y21" s="46" t="e">
        <f t="shared" si="12"/>
        <v>#REF!</v>
      </c>
    </row>
    <row r="22" spans="1:25" ht="10.5">
      <c r="A22" s="50" t="s">
        <v>32</v>
      </c>
      <c r="B22" s="46" t="e">
        <f>#REF!</f>
        <v>#REF!</v>
      </c>
      <c r="C22" s="46" t="e">
        <f t="shared" si="1"/>
        <v>#REF!</v>
      </c>
      <c r="D22" s="46" t="e">
        <f>#REF!</f>
        <v>#REF!</v>
      </c>
      <c r="E22" s="46" t="e">
        <f t="shared" si="2"/>
        <v>#REF!</v>
      </c>
      <c r="F22" s="47" t="e">
        <f>#REF!</f>
        <v>#REF!</v>
      </c>
      <c r="G22" s="46" t="e">
        <f t="shared" si="3"/>
        <v>#REF!</v>
      </c>
      <c r="H22" s="47" t="e">
        <f>#REF!</f>
        <v>#REF!</v>
      </c>
      <c r="I22" s="46" t="e">
        <f t="shared" si="4"/>
        <v>#REF!</v>
      </c>
      <c r="J22" s="47" t="e">
        <f>#REF!</f>
        <v>#REF!</v>
      </c>
      <c r="K22" s="46" t="e">
        <f t="shared" si="5"/>
        <v>#REF!</v>
      </c>
      <c r="L22" s="47" t="e">
        <f>#REF!</f>
        <v>#REF!</v>
      </c>
      <c r="M22" s="46" t="e">
        <f t="shared" si="6"/>
        <v>#REF!</v>
      </c>
      <c r="N22" s="47" t="e">
        <f>#REF!</f>
        <v>#REF!</v>
      </c>
      <c r="O22" s="46" t="e">
        <f t="shared" si="7"/>
        <v>#REF!</v>
      </c>
      <c r="P22" s="47" t="e">
        <f>#REF!</f>
        <v>#REF!</v>
      </c>
      <c r="Q22" s="46" t="e">
        <f t="shared" si="8"/>
        <v>#REF!</v>
      </c>
      <c r="R22" s="47" t="e">
        <f>#REF!</f>
        <v>#REF!</v>
      </c>
      <c r="S22" s="46" t="e">
        <f t="shared" si="9"/>
        <v>#REF!</v>
      </c>
      <c r="T22" s="47" t="e">
        <f>#REF!</f>
        <v>#REF!</v>
      </c>
      <c r="U22" s="46" t="e">
        <f t="shared" si="10"/>
        <v>#REF!</v>
      </c>
      <c r="V22" s="47" t="e">
        <f>#REF!</f>
        <v>#REF!</v>
      </c>
      <c r="W22" s="46" t="e">
        <f t="shared" si="11"/>
        <v>#REF!</v>
      </c>
      <c r="X22" s="47" t="e">
        <f t="shared" si="0"/>
        <v>#REF!</v>
      </c>
      <c r="Y22" s="46" t="e">
        <f t="shared" si="12"/>
        <v>#REF!</v>
      </c>
    </row>
    <row r="23" spans="1:25" ht="10.5">
      <c r="A23" s="50" t="s">
        <v>33</v>
      </c>
      <c r="B23" s="46" t="e">
        <f>#REF!</f>
        <v>#REF!</v>
      </c>
      <c r="C23" s="46" t="e">
        <f t="shared" si="1"/>
        <v>#REF!</v>
      </c>
      <c r="D23" s="46" t="e">
        <f>#REF!</f>
        <v>#REF!</v>
      </c>
      <c r="E23" s="46" t="e">
        <f t="shared" si="2"/>
        <v>#REF!</v>
      </c>
      <c r="F23" s="47" t="e">
        <f>#REF!</f>
        <v>#REF!</v>
      </c>
      <c r="G23" s="46" t="e">
        <f t="shared" si="3"/>
        <v>#REF!</v>
      </c>
      <c r="H23" s="47" t="e">
        <f>#REF!</f>
        <v>#REF!</v>
      </c>
      <c r="I23" s="46" t="e">
        <f t="shared" si="4"/>
        <v>#REF!</v>
      </c>
      <c r="J23" s="47" t="e">
        <f>#REF!</f>
        <v>#REF!</v>
      </c>
      <c r="K23" s="46" t="e">
        <f t="shared" si="5"/>
        <v>#REF!</v>
      </c>
      <c r="L23" s="47" t="e">
        <f>#REF!</f>
        <v>#REF!</v>
      </c>
      <c r="M23" s="46" t="e">
        <f t="shared" si="6"/>
        <v>#REF!</v>
      </c>
      <c r="N23" s="47" t="e">
        <f>#REF!</f>
        <v>#REF!</v>
      </c>
      <c r="O23" s="46" t="e">
        <f t="shared" si="7"/>
        <v>#REF!</v>
      </c>
      <c r="P23" s="47" t="e">
        <f>#REF!</f>
        <v>#REF!</v>
      </c>
      <c r="Q23" s="46" t="e">
        <f t="shared" si="8"/>
        <v>#REF!</v>
      </c>
      <c r="R23" s="47" t="e">
        <f>#REF!</f>
        <v>#REF!</v>
      </c>
      <c r="S23" s="46" t="e">
        <f t="shared" si="9"/>
        <v>#REF!</v>
      </c>
      <c r="T23" s="47" t="e">
        <f>#REF!</f>
        <v>#REF!</v>
      </c>
      <c r="U23" s="46" t="e">
        <f t="shared" si="10"/>
        <v>#REF!</v>
      </c>
      <c r="V23" s="47" t="e">
        <f>#REF!</f>
        <v>#REF!</v>
      </c>
      <c r="W23" s="46" t="e">
        <f t="shared" si="11"/>
        <v>#REF!</v>
      </c>
      <c r="X23" s="47" t="e">
        <f t="shared" si="0"/>
        <v>#REF!</v>
      </c>
      <c r="Y23" s="46" t="e">
        <f t="shared" si="12"/>
        <v>#REF!</v>
      </c>
    </row>
    <row r="24" spans="1:25" ht="10.5">
      <c r="A24" s="50" t="s">
        <v>34</v>
      </c>
      <c r="B24" s="46" t="e">
        <f>#REF!</f>
        <v>#REF!</v>
      </c>
      <c r="C24" s="46" t="e">
        <f t="shared" si="1"/>
        <v>#REF!</v>
      </c>
      <c r="D24" s="46" t="e">
        <f>#REF!</f>
        <v>#REF!</v>
      </c>
      <c r="E24" s="46" t="e">
        <f t="shared" si="2"/>
        <v>#REF!</v>
      </c>
      <c r="F24" s="47" t="e">
        <f>#REF!</f>
        <v>#REF!</v>
      </c>
      <c r="G24" s="46" t="e">
        <f t="shared" si="3"/>
        <v>#REF!</v>
      </c>
      <c r="H24" s="47" t="e">
        <f>#REF!</f>
        <v>#REF!</v>
      </c>
      <c r="I24" s="46" t="e">
        <f t="shared" si="4"/>
        <v>#REF!</v>
      </c>
      <c r="J24" s="47" t="e">
        <f>#REF!</f>
        <v>#REF!</v>
      </c>
      <c r="K24" s="46" t="e">
        <f t="shared" si="5"/>
        <v>#REF!</v>
      </c>
      <c r="L24" s="47" t="e">
        <f>#REF!</f>
        <v>#REF!</v>
      </c>
      <c r="M24" s="46" t="e">
        <f t="shared" si="6"/>
        <v>#REF!</v>
      </c>
      <c r="N24" s="47" t="e">
        <f>#REF!</f>
        <v>#REF!</v>
      </c>
      <c r="O24" s="46" t="e">
        <f t="shared" si="7"/>
        <v>#REF!</v>
      </c>
      <c r="P24" s="47" t="e">
        <f>#REF!</f>
        <v>#REF!</v>
      </c>
      <c r="Q24" s="46" t="e">
        <f t="shared" si="8"/>
        <v>#REF!</v>
      </c>
      <c r="R24" s="47" t="e">
        <f>#REF!</f>
        <v>#REF!</v>
      </c>
      <c r="S24" s="46" t="e">
        <f t="shared" si="9"/>
        <v>#REF!</v>
      </c>
      <c r="T24" s="47" t="e">
        <f>#REF!</f>
        <v>#REF!</v>
      </c>
      <c r="U24" s="46" t="e">
        <f t="shared" si="10"/>
        <v>#REF!</v>
      </c>
      <c r="V24" s="47" t="e">
        <f>#REF!</f>
        <v>#REF!</v>
      </c>
      <c r="W24" s="46" t="e">
        <f t="shared" si="11"/>
        <v>#REF!</v>
      </c>
      <c r="X24" s="47" t="e">
        <f t="shared" si="0"/>
        <v>#REF!</v>
      </c>
      <c r="Y24" s="46" t="e">
        <f t="shared" si="12"/>
        <v>#REF!</v>
      </c>
    </row>
    <row r="25" spans="1:25" ht="10.5">
      <c r="A25" s="50" t="s">
        <v>35</v>
      </c>
      <c r="B25" s="46" t="e">
        <f>#REF!</f>
        <v>#REF!</v>
      </c>
      <c r="C25" s="46" t="e">
        <f t="shared" si="1"/>
        <v>#REF!</v>
      </c>
      <c r="D25" s="46" t="e">
        <f>#REF!</f>
        <v>#REF!</v>
      </c>
      <c r="E25" s="46" t="e">
        <f t="shared" si="2"/>
        <v>#REF!</v>
      </c>
      <c r="F25" s="47" t="e">
        <f>#REF!</f>
        <v>#REF!</v>
      </c>
      <c r="G25" s="46" t="e">
        <f t="shared" si="3"/>
        <v>#REF!</v>
      </c>
      <c r="H25" s="47" t="e">
        <f>#REF!</f>
        <v>#REF!</v>
      </c>
      <c r="I25" s="46" t="e">
        <f t="shared" si="4"/>
        <v>#REF!</v>
      </c>
      <c r="J25" s="47" t="e">
        <f>#REF!</f>
        <v>#REF!</v>
      </c>
      <c r="K25" s="46" t="e">
        <f t="shared" si="5"/>
        <v>#REF!</v>
      </c>
      <c r="L25" s="47" t="e">
        <f>#REF!</f>
        <v>#REF!</v>
      </c>
      <c r="M25" s="46" t="e">
        <f t="shared" si="6"/>
        <v>#REF!</v>
      </c>
      <c r="N25" s="47" t="e">
        <f>#REF!</f>
        <v>#REF!</v>
      </c>
      <c r="O25" s="46" t="e">
        <f t="shared" si="7"/>
        <v>#REF!</v>
      </c>
      <c r="P25" s="47" t="e">
        <f>#REF!</f>
        <v>#REF!</v>
      </c>
      <c r="Q25" s="46" t="e">
        <f t="shared" si="8"/>
        <v>#REF!</v>
      </c>
      <c r="R25" s="47" t="e">
        <f>#REF!</f>
        <v>#REF!</v>
      </c>
      <c r="S25" s="46" t="e">
        <f t="shared" si="9"/>
        <v>#REF!</v>
      </c>
      <c r="T25" s="47" t="e">
        <f>#REF!</f>
        <v>#REF!</v>
      </c>
      <c r="U25" s="46" t="e">
        <f t="shared" si="10"/>
        <v>#REF!</v>
      </c>
      <c r="V25" s="47" t="e">
        <f>#REF!</f>
        <v>#REF!</v>
      </c>
      <c r="W25" s="46" t="e">
        <f t="shared" si="11"/>
        <v>#REF!</v>
      </c>
      <c r="X25" s="47" t="e">
        <f t="shared" si="0"/>
        <v>#REF!</v>
      </c>
      <c r="Y25" s="46" t="e">
        <f t="shared" si="12"/>
        <v>#REF!</v>
      </c>
    </row>
    <row r="26" spans="1:25" ht="10.5">
      <c r="A26" s="50" t="s">
        <v>36</v>
      </c>
      <c r="B26" s="46" t="e">
        <f>#REF!</f>
        <v>#REF!</v>
      </c>
      <c r="C26" s="46" t="e">
        <f t="shared" si="1"/>
        <v>#REF!</v>
      </c>
      <c r="D26" s="46" t="e">
        <f>#REF!</f>
        <v>#REF!</v>
      </c>
      <c r="E26" s="46" t="e">
        <f t="shared" si="2"/>
        <v>#REF!</v>
      </c>
      <c r="F26" s="47" t="e">
        <f>#REF!</f>
        <v>#REF!</v>
      </c>
      <c r="G26" s="46" t="e">
        <f t="shared" si="3"/>
        <v>#REF!</v>
      </c>
      <c r="H26" s="47" t="e">
        <f>#REF!</f>
        <v>#REF!</v>
      </c>
      <c r="I26" s="46" t="e">
        <f t="shared" si="4"/>
        <v>#REF!</v>
      </c>
      <c r="J26" s="47" t="e">
        <f>#REF!</f>
        <v>#REF!</v>
      </c>
      <c r="K26" s="46" t="e">
        <f t="shared" si="5"/>
        <v>#REF!</v>
      </c>
      <c r="L26" s="47" t="e">
        <f>#REF!</f>
        <v>#REF!</v>
      </c>
      <c r="M26" s="46" t="e">
        <f t="shared" si="6"/>
        <v>#REF!</v>
      </c>
      <c r="N26" s="47" t="e">
        <f>#REF!</f>
        <v>#REF!</v>
      </c>
      <c r="O26" s="46" t="e">
        <f t="shared" si="7"/>
        <v>#REF!</v>
      </c>
      <c r="P26" s="47" t="e">
        <f>#REF!</f>
        <v>#REF!</v>
      </c>
      <c r="Q26" s="46" t="e">
        <f t="shared" si="8"/>
        <v>#REF!</v>
      </c>
      <c r="R26" s="47" t="e">
        <f>#REF!</f>
        <v>#REF!</v>
      </c>
      <c r="S26" s="46" t="e">
        <f t="shared" si="9"/>
        <v>#REF!</v>
      </c>
      <c r="T26" s="47" t="e">
        <f>#REF!</f>
        <v>#REF!</v>
      </c>
      <c r="U26" s="46" t="e">
        <f t="shared" si="10"/>
        <v>#REF!</v>
      </c>
      <c r="V26" s="47" t="e">
        <f>#REF!</f>
        <v>#REF!</v>
      </c>
      <c r="W26" s="46" t="e">
        <f t="shared" si="11"/>
        <v>#REF!</v>
      </c>
      <c r="X26" s="47" t="e">
        <f t="shared" si="0"/>
        <v>#REF!</v>
      </c>
      <c r="Y26" s="46" t="e">
        <f t="shared" si="12"/>
        <v>#REF!</v>
      </c>
    </row>
    <row r="27" spans="1:25" ht="10.5">
      <c r="A27" s="50" t="s">
        <v>37</v>
      </c>
      <c r="B27" s="46"/>
      <c r="C27" s="46">
        <f t="shared" si="1"/>
        <v>0</v>
      </c>
      <c r="D27" s="46"/>
      <c r="E27" s="46">
        <f t="shared" si="2"/>
        <v>0</v>
      </c>
      <c r="F27" s="47"/>
      <c r="G27" s="46">
        <f t="shared" si="3"/>
        <v>0</v>
      </c>
      <c r="H27" s="47"/>
      <c r="I27" s="46">
        <f t="shared" si="4"/>
        <v>0</v>
      </c>
      <c r="J27" s="47" t="e">
        <f>#REF!</f>
        <v>#REF!</v>
      </c>
      <c r="K27" s="46" t="e">
        <f t="shared" si="5"/>
        <v>#REF!</v>
      </c>
      <c r="L27" s="47"/>
      <c r="M27" s="46">
        <f t="shared" si="6"/>
        <v>0</v>
      </c>
      <c r="N27" s="47"/>
      <c r="O27" s="46">
        <f t="shared" si="7"/>
        <v>0</v>
      </c>
      <c r="P27" s="47"/>
      <c r="Q27" s="46">
        <f t="shared" si="8"/>
        <v>0</v>
      </c>
      <c r="R27" s="47"/>
      <c r="S27" s="46">
        <f t="shared" si="9"/>
        <v>0</v>
      </c>
      <c r="T27" s="47"/>
      <c r="U27" s="46">
        <f t="shared" si="10"/>
        <v>0</v>
      </c>
      <c r="V27" s="47"/>
      <c r="W27" s="46">
        <f t="shared" si="11"/>
        <v>0</v>
      </c>
      <c r="X27" s="47" t="e">
        <f t="shared" si="0"/>
        <v>#REF!</v>
      </c>
      <c r="Y27" s="46" t="e">
        <f t="shared" si="12"/>
        <v>#REF!</v>
      </c>
    </row>
    <row r="28" spans="1:25" ht="10.5">
      <c r="A28" s="46" t="s">
        <v>39</v>
      </c>
      <c r="B28" s="46" t="e">
        <f>#REF!</f>
        <v>#REF!</v>
      </c>
      <c r="C28" s="46" t="e">
        <f t="shared" si="1"/>
        <v>#REF!</v>
      </c>
      <c r="D28" s="46" t="e">
        <f>#REF!</f>
        <v>#REF!</v>
      </c>
      <c r="E28" s="46" t="e">
        <f t="shared" si="2"/>
        <v>#REF!</v>
      </c>
      <c r="F28" s="47" t="e">
        <f>#REF!</f>
        <v>#REF!</v>
      </c>
      <c r="G28" s="46" t="e">
        <f t="shared" si="3"/>
        <v>#REF!</v>
      </c>
      <c r="H28" s="47" t="e">
        <f>#REF!</f>
        <v>#REF!</v>
      </c>
      <c r="I28" s="46" t="e">
        <f t="shared" si="4"/>
        <v>#REF!</v>
      </c>
      <c r="J28" s="47" t="e">
        <f>#REF!</f>
        <v>#REF!</v>
      </c>
      <c r="K28" s="46" t="e">
        <f t="shared" si="5"/>
        <v>#REF!</v>
      </c>
      <c r="L28" s="47" t="e">
        <f>#REF!</f>
        <v>#REF!</v>
      </c>
      <c r="M28" s="46" t="e">
        <f t="shared" si="6"/>
        <v>#REF!</v>
      </c>
      <c r="N28" s="47" t="e">
        <f>#REF!</f>
        <v>#REF!</v>
      </c>
      <c r="O28" s="46" t="e">
        <f t="shared" si="7"/>
        <v>#REF!</v>
      </c>
      <c r="P28" s="47" t="e">
        <f>#REF!</f>
        <v>#REF!</v>
      </c>
      <c r="Q28" s="46" t="e">
        <f t="shared" si="8"/>
        <v>#REF!</v>
      </c>
      <c r="R28" s="47" t="e">
        <f>#REF!</f>
        <v>#REF!</v>
      </c>
      <c r="S28" s="46" t="e">
        <f t="shared" si="9"/>
        <v>#REF!</v>
      </c>
      <c r="T28" s="47" t="e">
        <f>#REF!</f>
        <v>#REF!</v>
      </c>
      <c r="U28" s="46" t="e">
        <f t="shared" si="10"/>
        <v>#REF!</v>
      </c>
      <c r="V28" s="47" t="e">
        <f>#REF!</f>
        <v>#REF!</v>
      </c>
      <c r="W28" s="46" t="e">
        <f t="shared" si="11"/>
        <v>#REF!</v>
      </c>
      <c r="X28" s="47" t="e">
        <f t="shared" si="0"/>
        <v>#REF!</v>
      </c>
      <c r="Y28" s="46" t="e">
        <f t="shared" si="12"/>
        <v>#REF!</v>
      </c>
    </row>
    <row r="29" spans="1:25" ht="10.5">
      <c r="A29" s="46" t="s">
        <v>41</v>
      </c>
      <c r="B29" s="46" t="e">
        <f>#REF!</f>
        <v>#REF!</v>
      </c>
      <c r="C29" s="46" t="e">
        <f t="shared" si="1"/>
        <v>#REF!</v>
      </c>
      <c r="D29" s="46" t="e">
        <f>#REF!</f>
        <v>#REF!</v>
      </c>
      <c r="E29" s="48" t="e">
        <f t="shared" si="2"/>
        <v>#REF!</v>
      </c>
      <c r="F29" s="47" t="e">
        <f>#REF!</f>
        <v>#REF!</v>
      </c>
      <c r="G29" s="46" t="e">
        <f t="shared" si="3"/>
        <v>#REF!</v>
      </c>
      <c r="H29" s="47" t="e">
        <f>#REF!</f>
        <v>#REF!</v>
      </c>
      <c r="I29" s="46" t="e">
        <f t="shared" si="4"/>
        <v>#REF!</v>
      </c>
      <c r="J29" s="47" t="e">
        <f>#REF!</f>
        <v>#REF!</v>
      </c>
      <c r="K29" s="46" t="e">
        <f t="shared" si="5"/>
        <v>#REF!</v>
      </c>
      <c r="L29" s="47" t="e">
        <f>#REF!</f>
        <v>#REF!</v>
      </c>
      <c r="M29" s="48" t="e">
        <f t="shared" si="6"/>
        <v>#REF!</v>
      </c>
      <c r="N29" s="47" t="e">
        <f>#REF!</f>
        <v>#REF!</v>
      </c>
      <c r="O29" s="46" t="e">
        <f t="shared" si="7"/>
        <v>#REF!</v>
      </c>
      <c r="P29" s="47" t="e">
        <f>#REF!</f>
        <v>#REF!</v>
      </c>
      <c r="Q29" s="46" t="e">
        <f t="shared" si="8"/>
        <v>#REF!</v>
      </c>
      <c r="R29" s="47" t="e">
        <f>#REF!</f>
        <v>#REF!</v>
      </c>
      <c r="S29" s="46" t="e">
        <f t="shared" si="9"/>
        <v>#REF!</v>
      </c>
      <c r="T29" s="47" t="e">
        <f>#REF!</f>
        <v>#REF!</v>
      </c>
      <c r="U29" s="46" t="e">
        <f t="shared" si="10"/>
        <v>#REF!</v>
      </c>
      <c r="V29" s="47" t="e">
        <f>#REF!</f>
        <v>#REF!</v>
      </c>
      <c r="W29" s="46" t="e">
        <f t="shared" si="11"/>
        <v>#REF!</v>
      </c>
      <c r="X29" s="47" t="e">
        <f t="shared" si="0"/>
        <v>#REF!</v>
      </c>
      <c r="Y29" s="46" t="e">
        <f t="shared" si="12"/>
        <v>#REF!</v>
      </c>
    </row>
    <row r="30" spans="1:25" ht="10.5">
      <c r="A30" s="46" t="s">
        <v>42</v>
      </c>
      <c r="B30" s="46" t="e">
        <f>#REF!</f>
        <v>#REF!</v>
      </c>
      <c r="C30" s="46" t="e">
        <f t="shared" si="1"/>
        <v>#REF!</v>
      </c>
      <c r="D30" s="46" t="e">
        <f>#REF!</f>
        <v>#REF!</v>
      </c>
      <c r="E30" s="46" t="e">
        <f t="shared" si="2"/>
        <v>#REF!</v>
      </c>
      <c r="F30" s="47" t="e">
        <f>#REF!</f>
        <v>#REF!</v>
      </c>
      <c r="G30" s="46" t="e">
        <f t="shared" si="3"/>
        <v>#REF!</v>
      </c>
      <c r="H30" s="47" t="e">
        <f>#REF!</f>
        <v>#REF!</v>
      </c>
      <c r="I30" s="46" t="e">
        <f t="shared" si="4"/>
        <v>#REF!</v>
      </c>
      <c r="J30" s="47" t="e">
        <f>#REF!</f>
        <v>#REF!</v>
      </c>
      <c r="K30" s="46" t="e">
        <f t="shared" si="5"/>
        <v>#REF!</v>
      </c>
      <c r="L30" s="47" t="e">
        <f>#REF!</f>
        <v>#REF!</v>
      </c>
      <c r="M30" s="46" t="e">
        <f t="shared" si="6"/>
        <v>#REF!</v>
      </c>
      <c r="N30" s="47" t="e">
        <f>#REF!</f>
        <v>#REF!</v>
      </c>
      <c r="O30" s="46" t="e">
        <f t="shared" si="7"/>
        <v>#REF!</v>
      </c>
      <c r="P30" s="47" t="e">
        <f>#REF!</f>
        <v>#REF!</v>
      </c>
      <c r="Q30" s="46" t="e">
        <f t="shared" si="8"/>
        <v>#REF!</v>
      </c>
      <c r="R30" s="47" t="e">
        <f>#REF!</f>
        <v>#REF!</v>
      </c>
      <c r="S30" s="46" t="e">
        <f t="shared" si="9"/>
        <v>#REF!</v>
      </c>
      <c r="T30" s="47" t="e">
        <f>#REF!</f>
        <v>#REF!</v>
      </c>
      <c r="U30" s="46" t="e">
        <f t="shared" si="10"/>
        <v>#REF!</v>
      </c>
      <c r="V30" s="47" t="e">
        <f>#REF!</f>
        <v>#REF!</v>
      </c>
      <c r="W30" s="46" t="e">
        <f t="shared" si="11"/>
        <v>#REF!</v>
      </c>
      <c r="X30" s="47" t="e">
        <f t="shared" si="0"/>
        <v>#REF!</v>
      </c>
      <c r="Y30" s="46" t="e">
        <f t="shared" si="12"/>
        <v>#REF!</v>
      </c>
    </row>
    <row r="31" spans="1:25" ht="10.5">
      <c r="A31" s="50" t="s">
        <v>44</v>
      </c>
      <c r="B31" s="46" t="e">
        <f>#REF!</f>
        <v>#REF!</v>
      </c>
      <c r="C31" s="46" t="e">
        <f t="shared" si="1"/>
        <v>#REF!</v>
      </c>
      <c r="D31" s="46" t="e">
        <f>#REF!</f>
        <v>#REF!</v>
      </c>
      <c r="E31" s="46" t="e">
        <f t="shared" si="2"/>
        <v>#REF!</v>
      </c>
      <c r="F31" s="47" t="e">
        <f>#REF!</f>
        <v>#REF!</v>
      </c>
      <c r="G31" s="46" t="e">
        <f t="shared" si="3"/>
        <v>#REF!</v>
      </c>
      <c r="H31" s="47" t="e">
        <f>#REF!</f>
        <v>#REF!</v>
      </c>
      <c r="I31" s="46" t="e">
        <f t="shared" si="4"/>
        <v>#REF!</v>
      </c>
      <c r="J31" s="47" t="e">
        <f>#REF!</f>
        <v>#REF!</v>
      </c>
      <c r="K31" s="46" t="e">
        <f t="shared" si="5"/>
        <v>#REF!</v>
      </c>
      <c r="L31" s="47" t="e">
        <f>#REF!</f>
        <v>#REF!</v>
      </c>
      <c r="M31" s="46" t="e">
        <f t="shared" si="6"/>
        <v>#REF!</v>
      </c>
      <c r="N31" s="47" t="e">
        <f>#REF!</f>
        <v>#REF!</v>
      </c>
      <c r="O31" s="46" t="e">
        <f t="shared" si="7"/>
        <v>#REF!</v>
      </c>
      <c r="P31" s="47" t="e">
        <f>#REF!</f>
        <v>#REF!</v>
      </c>
      <c r="Q31" s="46" t="e">
        <f t="shared" si="8"/>
        <v>#REF!</v>
      </c>
      <c r="R31" s="47" t="e">
        <f>#REF!</f>
        <v>#REF!</v>
      </c>
      <c r="S31" s="46" t="e">
        <f t="shared" si="9"/>
        <v>#REF!</v>
      </c>
      <c r="T31" s="47" t="e">
        <f>#REF!</f>
        <v>#REF!</v>
      </c>
      <c r="U31" s="46" t="e">
        <f t="shared" si="10"/>
        <v>#REF!</v>
      </c>
      <c r="V31" s="47" t="e">
        <f>#REF!</f>
        <v>#REF!</v>
      </c>
      <c r="W31" s="46" t="e">
        <f t="shared" si="11"/>
        <v>#REF!</v>
      </c>
      <c r="X31" s="47" t="e">
        <f t="shared" si="0"/>
        <v>#REF!</v>
      </c>
      <c r="Y31" s="46" t="e">
        <f t="shared" si="12"/>
        <v>#REF!</v>
      </c>
    </row>
    <row r="32" spans="1:25" ht="10.5">
      <c r="A32" s="47" t="s">
        <v>45</v>
      </c>
      <c r="B32" s="46" t="e">
        <f>#REF!</f>
        <v>#REF!</v>
      </c>
      <c r="C32" s="46" t="e">
        <f t="shared" si="1"/>
        <v>#REF!</v>
      </c>
      <c r="D32" s="46" t="e">
        <f>#REF!</f>
        <v>#REF!</v>
      </c>
      <c r="E32" s="46" t="e">
        <f t="shared" si="2"/>
        <v>#REF!</v>
      </c>
      <c r="F32" s="47" t="e">
        <f>#REF!</f>
        <v>#REF!</v>
      </c>
      <c r="G32" s="46" t="e">
        <f t="shared" si="3"/>
        <v>#REF!</v>
      </c>
      <c r="H32" s="47" t="e">
        <f>#REF!</f>
        <v>#REF!</v>
      </c>
      <c r="I32" s="46" t="e">
        <f t="shared" si="4"/>
        <v>#REF!</v>
      </c>
      <c r="J32" s="47" t="e">
        <f>#REF!</f>
        <v>#REF!</v>
      </c>
      <c r="K32" s="46" t="e">
        <f t="shared" si="5"/>
        <v>#REF!</v>
      </c>
      <c r="L32" s="47" t="e">
        <f>#REF!</f>
        <v>#REF!</v>
      </c>
      <c r="M32" s="46" t="e">
        <f t="shared" si="6"/>
        <v>#REF!</v>
      </c>
      <c r="N32" s="47" t="e">
        <f>#REF!</f>
        <v>#REF!</v>
      </c>
      <c r="O32" s="46" t="e">
        <f t="shared" si="7"/>
        <v>#REF!</v>
      </c>
      <c r="P32" s="47" t="e">
        <f>#REF!</f>
        <v>#REF!</v>
      </c>
      <c r="Q32" s="46" t="e">
        <f t="shared" si="8"/>
        <v>#REF!</v>
      </c>
      <c r="R32" s="47" t="e">
        <f>#REF!</f>
        <v>#REF!</v>
      </c>
      <c r="S32" s="46" t="e">
        <f t="shared" si="9"/>
        <v>#REF!</v>
      </c>
      <c r="T32" s="47" t="e">
        <f>#REF!</f>
        <v>#REF!</v>
      </c>
      <c r="U32" s="46" t="e">
        <f t="shared" si="10"/>
        <v>#REF!</v>
      </c>
      <c r="V32" s="47" t="e">
        <f>#REF!</f>
        <v>#REF!</v>
      </c>
      <c r="W32" s="46" t="e">
        <f t="shared" si="11"/>
        <v>#REF!</v>
      </c>
      <c r="X32" s="47" t="e">
        <f t="shared" si="0"/>
        <v>#REF!</v>
      </c>
      <c r="Y32" s="46" t="e">
        <f t="shared" si="12"/>
        <v>#REF!</v>
      </c>
    </row>
    <row r="33" spans="1:25" ht="10.5">
      <c r="A33" s="46" t="s">
        <v>46</v>
      </c>
      <c r="B33" s="46" t="e">
        <f>#REF!</f>
        <v>#REF!</v>
      </c>
      <c r="C33" s="46" t="e">
        <f t="shared" si="1"/>
        <v>#REF!</v>
      </c>
      <c r="D33" s="46" t="e">
        <f>#REF!</f>
        <v>#REF!</v>
      </c>
      <c r="E33" s="46" t="e">
        <f t="shared" si="2"/>
        <v>#REF!</v>
      </c>
      <c r="F33" s="47" t="e">
        <f>#REF!</f>
        <v>#REF!</v>
      </c>
      <c r="G33" s="46" t="e">
        <f t="shared" si="3"/>
        <v>#REF!</v>
      </c>
      <c r="H33" s="47" t="e">
        <f>#REF!</f>
        <v>#REF!</v>
      </c>
      <c r="I33" s="46" t="e">
        <f t="shared" si="4"/>
        <v>#REF!</v>
      </c>
      <c r="J33" s="47" t="e">
        <f>#REF!</f>
        <v>#REF!</v>
      </c>
      <c r="K33" s="46" t="e">
        <f t="shared" si="5"/>
        <v>#REF!</v>
      </c>
      <c r="L33" s="47" t="e">
        <f>#REF!</f>
        <v>#REF!</v>
      </c>
      <c r="M33" s="46" t="e">
        <f t="shared" si="6"/>
        <v>#REF!</v>
      </c>
      <c r="N33" s="47" t="e">
        <f>#REF!</f>
        <v>#REF!</v>
      </c>
      <c r="O33" s="46" t="e">
        <f t="shared" si="7"/>
        <v>#REF!</v>
      </c>
      <c r="P33" s="47" t="e">
        <f>#REF!</f>
        <v>#REF!</v>
      </c>
      <c r="Q33" s="46" t="e">
        <f t="shared" si="8"/>
        <v>#REF!</v>
      </c>
      <c r="R33" s="47" t="e">
        <f>#REF!</f>
        <v>#REF!</v>
      </c>
      <c r="S33" s="46" t="e">
        <f t="shared" si="9"/>
        <v>#REF!</v>
      </c>
      <c r="T33" s="47" t="e">
        <f>#REF!</f>
        <v>#REF!</v>
      </c>
      <c r="U33" s="46" t="e">
        <f t="shared" si="10"/>
        <v>#REF!</v>
      </c>
      <c r="V33" s="47" t="e">
        <f>#REF!</f>
        <v>#REF!</v>
      </c>
      <c r="W33" s="46" t="e">
        <f t="shared" si="11"/>
        <v>#REF!</v>
      </c>
      <c r="X33" s="47" t="e">
        <f t="shared" si="0"/>
        <v>#REF!</v>
      </c>
      <c r="Y33" s="46" t="e">
        <f t="shared" si="12"/>
        <v>#REF!</v>
      </c>
    </row>
    <row r="34" spans="1:25" s="35" customFormat="1" ht="10.5">
      <c r="A34" s="51" t="s">
        <v>13</v>
      </c>
      <c r="B34" s="52" t="e">
        <f>SUM(B6:B33)-B6-B18</f>
        <v>#REF!</v>
      </c>
      <c r="C34" s="63" t="e">
        <f t="shared" si="1"/>
        <v>#REF!</v>
      </c>
      <c r="D34" s="52" t="e">
        <f>SUM(D6:D33)-D6-D18</f>
        <v>#REF!</v>
      </c>
      <c r="E34" s="63" t="e">
        <f t="shared" si="2"/>
        <v>#REF!</v>
      </c>
      <c r="F34" s="52" t="e">
        <f>SUM(F6:F33)-F6-F18</f>
        <v>#REF!</v>
      </c>
      <c r="G34" s="63" t="e">
        <f t="shared" si="3"/>
        <v>#REF!</v>
      </c>
      <c r="H34" s="52" t="e">
        <f>SUM(H6:H33)-H6-H18</f>
        <v>#REF!</v>
      </c>
      <c r="I34" s="63" t="e">
        <f t="shared" si="4"/>
        <v>#REF!</v>
      </c>
      <c r="J34" s="52" t="e">
        <f>SUM(J6:J33)-J6-J18</f>
        <v>#REF!</v>
      </c>
      <c r="K34" s="63" t="e">
        <f t="shared" si="5"/>
        <v>#REF!</v>
      </c>
      <c r="L34" s="52" t="e">
        <f>SUM(L6:L33)-L6-L18</f>
        <v>#REF!</v>
      </c>
      <c r="M34" s="63" t="e">
        <f t="shared" si="6"/>
        <v>#REF!</v>
      </c>
      <c r="N34" s="52" t="e">
        <f>SUM(N6:N33)-N6-N18</f>
        <v>#REF!</v>
      </c>
      <c r="O34" s="63" t="e">
        <f t="shared" si="7"/>
        <v>#REF!</v>
      </c>
      <c r="P34" s="52" t="e">
        <f>SUM(P6:P33)-P6-P18</f>
        <v>#REF!</v>
      </c>
      <c r="Q34" s="63" t="e">
        <f t="shared" si="8"/>
        <v>#REF!</v>
      </c>
      <c r="R34" s="52" t="e">
        <f>SUM(R6:R33)-R6-R18</f>
        <v>#REF!</v>
      </c>
      <c r="S34" s="63" t="e">
        <f t="shared" si="9"/>
        <v>#REF!</v>
      </c>
      <c r="T34" s="52" t="e">
        <f>SUM(T6:T33)-T6-T18</f>
        <v>#REF!</v>
      </c>
      <c r="U34" s="63" t="e">
        <f t="shared" si="10"/>
        <v>#REF!</v>
      </c>
      <c r="V34" s="52" t="e">
        <f>SUM(V6:V33)-V6-V18</f>
        <v>#REF!</v>
      </c>
      <c r="W34" s="63" t="e">
        <f t="shared" si="11"/>
        <v>#REF!</v>
      </c>
      <c r="X34" s="81" t="e">
        <f t="shared" si="0"/>
        <v>#REF!</v>
      </c>
      <c r="Y34" s="63" t="e">
        <f t="shared" si="12"/>
        <v>#REF!</v>
      </c>
    </row>
    <row r="35" spans="2:22" ht="10.5">
      <c r="B35" s="36" t="e">
        <f>B34-#REF!</f>
        <v>#REF!</v>
      </c>
      <c r="D35" s="36" t="e">
        <f>D34-#REF!</f>
        <v>#REF!</v>
      </c>
      <c r="F35" s="36" t="e">
        <f>F34-#REF!</f>
        <v>#REF!</v>
      </c>
      <c r="H35" s="36" t="e">
        <f>H34-#REF!</f>
        <v>#REF!</v>
      </c>
      <c r="J35" s="36" t="e">
        <f>J34-#REF!</f>
        <v>#REF!</v>
      </c>
      <c r="L35" s="36" t="e">
        <f>L34-#REF!</f>
        <v>#REF!</v>
      </c>
      <c r="N35" s="36" t="e">
        <f>N34-#REF!</f>
        <v>#REF!</v>
      </c>
      <c r="P35" s="36" t="e">
        <f>P34-#REF!</f>
        <v>#REF!</v>
      </c>
      <c r="R35" s="36" t="e">
        <f>R34-#REF!</f>
        <v>#REF!</v>
      </c>
      <c r="T35" s="36" t="e">
        <f>T34-#REF!</f>
        <v>#REF!</v>
      </c>
      <c r="V35" s="36" t="e">
        <f>V34-#REF!</f>
        <v>#REF!</v>
      </c>
    </row>
    <row r="36" spans="2:24" ht="10.5">
      <c r="B36" s="36" t="e">
        <f>B34-'[1]2.8'!$D$6</f>
        <v>#REF!</v>
      </c>
      <c r="D36" s="36" t="e">
        <f>D34-'[1]2.8'!$D$5</f>
        <v>#REF!</v>
      </c>
      <c r="F36" s="36" t="e">
        <f>F34-'[1]2.8'!$D$7</f>
        <v>#REF!</v>
      </c>
      <c r="H36" s="36" t="e">
        <f>H34-'[1]2.8'!$D$8</f>
        <v>#REF!</v>
      </c>
      <c r="J36" s="36" t="e">
        <f>J34-'[1]2.8'!$D$15</f>
        <v>#REF!</v>
      </c>
      <c r="L36" s="36" t="e">
        <f>L34-'[1]2.8'!$D$14</f>
        <v>#REF!</v>
      </c>
      <c r="N36" s="36" t="e">
        <f>N34-'[1]2.8'!$D$10</f>
        <v>#REF!</v>
      </c>
      <c r="P36" s="36" t="e">
        <f>P34-'[1]2.8'!$D$11</f>
        <v>#REF!</v>
      </c>
      <c r="R36" s="36" t="e">
        <f>R34-'[1]2.8'!$D$13</f>
        <v>#REF!</v>
      </c>
      <c r="T36" s="36" t="e">
        <f>T34-'[1]2.8'!$D$12</f>
        <v>#REF!</v>
      </c>
      <c r="V36" s="36" t="e">
        <f>V34-'[1]2.8'!$D$9</f>
        <v>#REF!</v>
      </c>
      <c r="X36" s="36" t="e">
        <f>X34-'[1]2.8'!$D$16</f>
        <v>#REF!</v>
      </c>
    </row>
  </sheetData>
  <sheetProtection/>
  <mergeCells count="13">
    <mergeCell ref="A1:X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X2:Y2"/>
    <mergeCell ref="A2:A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zoomScaleSheetLayoutView="100" workbookViewId="0" topLeftCell="A1">
      <pane xSplit="1" ySplit="3" topLeftCell="B13" activePane="bottomRight" state="frozen"/>
      <selection pane="bottomRight" activeCell="W28" sqref="W28"/>
    </sheetView>
  </sheetViews>
  <sheetFormatPr defaultColWidth="8.75390625" defaultRowHeight="14.25"/>
  <cols>
    <col min="1" max="1" width="16.25390625" style="69" customWidth="1"/>
    <col min="2" max="8" width="10.125" style="69" customWidth="1"/>
    <col min="9" max="9" width="11.875" style="69" customWidth="1"/>
    <col min="10" max="10" width="10.125" style="69" customWidth="1"/>
    <col min="11" max="11" width="9.00390625" style="69" customWidth="1"/>
    <col min="12" max="17" width="10.125" style="69" customWidth="1"/>
    <col min="18" max="18" width="11.875" style="69" customWidth="1"/>
    <col min="19" max="21" width="10.125" style="69" customWidth="1"/>
    <col min="22" max="25" width="11.875" style="69" customWidth="1"/>
    <col min="26" max="16384" width="8.75390625" style="69" customWidth="1"/>
  </cols>
  <sheetData>
    <row r="1" spans="1:25" ht="20.25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8"/>
    </row>
    <row r="2" spans="1:25" ht="10.5">
      <c r="A2" s="38" t="s">
        <v>1</v>
      </c>
      <c r="B2" s="39" t="s">
        <v>2</v>
      </c>
      <c r="C2" s="71"/>
      <c r="D2" s="39" t="s">
        <v>3</v>
      </c>
      <c r="E2" s="71"/>
      <c r="F2" s="39" t="s">
        <v>4</v>
      </c>
      <c r="G2" s="72"/>
      <c r="H2" s="39" t="s">
        <v>5</v>
      </c>
      <c r="I2" s="72"/>
      <c r="J2" s="39" t="s">
        <v>6</v>
      </c>
      <c r="K2" s="72"/>
      <c r="L2" s="39" t="s">
        <v>7</v>
      </c>
      <c r="M2" s="72"/>
      <c r="N2" s="39" t="s">
        <v>8</v>
      </c>
      <c r="O2" s="72"/>
      <c r="P2" s="39" t="s">
        <v>9</v>
      </c>
      <c r="Q2" s="72"/>
      <c r="R2" s="39" t="s">
        <v>10</v>
      </c>
      <c r="S2" s="72"/>
      <c r="T2" s="39" t="s">
        <v>11</v>
      </c>
      <c r="U2" s="72"/>
      <c r="V2" s="77" t="s">
        <v>12</v>
      </c>
      <c r="W2" s="77"/>
      <c r="X2" s="77" t="s">
        <v>13</v>
      </c>
      <c r="Y2" s="77"/>
    </row>
    <row r="3" spans="1:25" s="67" customFormat="1" ht="10.5">
      <c r="A3" s="41"/>
      <c r="B3" s="42" t="s">
        <v>64</v>
      </c>
      <c r="C3" s="42" t="s">
        <v>65</v>
      </c>
      <c r="D3" s="42" t="s">
        <v>64</v>
      </c>
      <c r="E3" s="42" t="s">
        <v>65</v>
      </c>
      <c r="F3" s="42" t="s">
        <v>64</v>
      </c>
      <c r="G3" s="42" t="s">
        <v>65</v>
      </c>
      <c r="H3" s="42" t="s">
        <v>64</v>
      </c>
      <c r="I3" s="42" t="s">
        <v>65</v>
      </c>
      <c r="J3" s="42" t="s">
        <v>64</v>
      </c>
      <c r="K3" s="42" t="s">
        <v>65</v>
      </c>
      <c r="L3" s="42" t="s">
        <v>64</v>
      </c>
      <c r="M3" s="42" t="s">
        <v>65</v>
      </c>
      <c r="N3" s="42" t="s">
        <v>64</v>
      </c>
      <c r="O3" s="42" t="s">
        <v>65</v>
      </c>
      <c r="P3" s="42" t="s">
        <v>64</v>
      </c>
      <c r="Q3" s="42" t="s">
        <v>65</v>
      </c>
      <c r="R3" s="42" t="s">
        <v>64</v>
      </c>
      <c r="S3" s="42" t="s">
        <v>65</v>
      </c>
      <c r="T3" s="42" t="s">
        <v>64</v>
      </c>
      <c r="U3" s="42" t="s">
        <v>65</v>
      </c>
      <c r="V3" s="42" t="s">
        <v>64</v>
      </c>
      <c r="W3" s="42" t="s">
        <v>65</v>
      </c>
      <c r="X3" s="42" t="s">
        <v>64</v>
      </c>
      <c r="Y3" s="42" t="s">
        <v>65</v>
      </c>
    </row>
    <row r="4" spans="1:25" ht="10.5">
      <c r="A4" s="43" t="s">
        <v>58</v>
      </c>
      <c r="B4" s="44">
        <v>32781</v>
      </c>
      <c r="C4" s="44" t="e">
        <f>#REF!</f>
        <v>#REF!</v>
      </c>
      <c r="D4" s="44">
        <v>1398</v>
      </c>
      <c r="E4" s="44" t="e">
        <f>#REF!</f>
        <v>#REF!</v>
      </c>
      <c r="F4" s="73">
        <v>31232</v>
      </c>
      <c r="G4" s="73" t="e">
        <f>#REF!</f>
        <v>#REF!</v>
      </c>
      <c r="H4" s="73">
        <v>4112</v>
      </c>
      <c r="I4" s="73" t="e">
        <f>#REF!</f>
        <v>#REF!</v>
      </c>
      <c r="J4" s="73">
        <v>5621</v>
      </c>
      <c r="K4" s="73" t="e">
        <f>#REF!</f>
        <v>#REF!</v>
      </c>
      <c r="L4" s="73">
        <v>1115</v>
      </c>
      <c r="M4" s="73" t="e">
        <f>#REF!</f>
        <v>#REF!</v>
      </c>
      <c r="N4" s="73">
        <v>32724</v>
      </c>
      <c r="O4" s="73" t="e">
        <f>#REF!</f>
        <v>#REF!</v>
      </c>
      <c r="P4" s="73">
        <v>47126</v>
      </c>
      <c r="Q4" s="73" t="e">
        <f>#REF!</f>
        <v>#REF!</v>
      </c>
      <c r="R4" s="73">
        <v>59754</v>
      </c>
      <c r="S4" s="73" t="e">
        <f>#REF!</f>
        <v>#REF!</v>
      </c>
      <c r="T4" s="73">
        <v>23868</v>
      </c>
      <c r="U4" s="73" t="e">
        <f>#REF!</f>
        <v>#REF!</v>
      </c>
      <c r="V4" s="73">
        <v>82523</v>
      </c>
      <c r="W4" s="73" t="e">
        <f>#REF!</f>
        <v>#REF!</v>
      </c>
      <c r="X4" s="46">
        <f>B4+D4+F4+H4+J4+L4+N4+P4+R4+T4+V4</f>
        <v>322254</v>
      </c>
      <c r="Y4" s="46" t="e">
        <f>C4+E4+G4+I4+K4+M4+O4+Q4+S4+U4+W4</f>
        <v>#REF!</v>
      </c>
    </row>
    <row r="5" spans="1:25" ht="10.5">
      <c r="A5" s="46" t="s">
        <v>14</v>
      </c>
      <c r="B5" s="46" t="e">
        <f>#REF!</f>
        <v>#REF!</v>
      </c>
      <c r="C5" s="44" t="e">
        <f>#REF!</f>
        <v>#REF!</v>
      </c>
      <c r="D5" s="46" t="e">
        <f>#REF!</f>
        <v>#REF!</v>
      </c>
      <c r="E5" s="44" t="e">
        <f>#REF!</f>
        <v>#REF!</v>
      </c>
      <c r="F5" s="46" t="e">
        <f>#REF!</f>
        <v>#REF!</v>
      </c>
      <c r="G5" s="73" t="e">
        <f>#REF!</f>
        <v>#REF!</v>
      </c>
      <c r="H5" s="46" t="e">
        <f>#REF!</f>
        <v>#REF!</v>
      </c>
      <c r="I5" s="73" t="e">
        <f>#REF!</f>
        <v>#REF!</v>
      </c>
      <c r="J5" s="46" t="e">
        <f>#REF!</f>
        <v>#REF!</v>
      </c>
      <c r="K5" s="73" t="e">
        <f>#REF!</f>
        <v>#REF!</v>
      </c>
      <c r="L5" s="46" t="e">
        <f>#REF!</f>
        <v>#REF!</v>
      </c>
      <c r="M5" s="73" t="e">
        <f>#REF!</f>
        <v>#REF!</v>
      </c>
      <c r="N5" s="46" t="e">
        <f>#REF!</f>
        <v>#REF!</v>
      </c>
      <c r="O5" s="73" t="e">
        <f>#REF!</f>
        <v>#REF!</v>
      </c>
      <c r="P5" s="46" t="e">
        <f>#REF!</f>
        <v>#REF!</v>
      </c>
      <c r="Q5" s="73" t="e">
        <f>#REF!</f>
        <v>#REF!</v>
      </c>
      <c r="R5" s="46" t="e">
        <f>#REF!</f>
        <v>#REF!</v>
      </c>
      <c r="S5" s="73" t="e">
        <f>#REF!</f>
        <v>#REF!</v>
      </c>
      <c r="T5" s="46" t="e">
        <f>#REF!</f>
        <v>#REF!</v>
      </c>
      <c r="U5" s="73" t="e">
        <f>#REF!</f>
        <v>#REF!</v>
      </c>
      <c r="V5" s="46" t="e">
        <f>#REF!</f>
        <v>#REF!</v>
      </c>
      <c r="W5" s="73" t="e">
        <f>#REF!</f>
        <v>#REF!</v>
      </c>
      <c r="X5" s="46" t="e">
        <f aca="true" t="shared" si="0" ref="X5:X33">B5+D5+F5+H5+J5+L5+N5+P5+R5+T5+V5</f>
        <v>#REF!</v>
      </c>
      <c r="Y5" s="46" t="e">
        <f aca="true" t="shared" si="1" ref="Y5:Y32">C5+E5+G5+I5+K5+M5+O5+Q5+S5+U5+W5</f>
        <v>#REF!</v>
      </c>
    </row>
    <row r="6" spans="1:25" ht="10.5">
      <c r="A6" s="46" t="s">
        <v>15</v>
      </c>
      <c r="B6" s="46" t="e">
        <f>#REF!</f>
        <v>#REF!</v>
      </c>
      <c r="C6" s="44" t="e">
        <f>#REF!</f>
        <v>#REF!</v>
      </c>
      <c r="D6" s="46" t="e">
        <f>#REF!</f>
        <v>#REF!</v>
      </c>
      <c r="E6" s="44" t="e">
        <f>#REF!</f>
        <v>#REF!</v>
      </c>
      <c r="F6" s="46" t="e">
        <f>#REF!</f>
        <v>#REF!</v>
      </c>
      <c r="G6" s="73" t="e">
        <f>#REF!</f>
        <v>#REF!</v>
      </c>
      <c r="H6" s="46" t="e">
        <f>#REF!</f>
        <v>#REF!</v>
      </c>
      <c r="I6" s="73" t="e">
        <f>#REF!</f>
        <v>#REF!</v>
      </c>
      <c r="J6" s="46" t="e">
        <f>#REF!</f>
        <v>#REF!</v>
      </c>
      <c r="K6" s="73" t="e">
        <f>#REF!</f>
        <v>#REF!</v>
      </c>
      <c r="L6" s="46" t="e">
        <f>#REF!</f>
        <v>#REF!</v>
      </c>
      <c r="M6" s="73" t="e">
        <f>#REF!</f>
        <v>#REF!</v>
      </c>
      <c r="N6" s="46" t="e">
        <f>#REF!</f>
        <v>#REF!</v>
      </c>
      <c r="O6" s="73" t="e">
        <f>#REF!</f>
        <v>#REF!</v>
      </c>
      <c r="P6" s="46" t="e">
        <f>#REF!</f>
        <v>#REF!</v>
      </c>
      <c r="Q6" s="73" t="e">
        <f>#REF!</f>
        <v>#REF!</v>
      </c>
      <c r="R6" s="46" t="e">
        <f>#REF!</f>
        <v>#REF!</v>
      </c>
      <c r="S6" s="73" t="e">
        <f>#REF!</f>
        <v>#REF!</v>
      </c>
      <c r="T6" s="46" t="e">
        <f>#REF!</f>
        <v>#REF!</v>
      </c>
      <c r="U6" s="73" t="e">
        <f>#REF!</f>
        <v>#REF!</v>
      </c>
      <c r="V6" s="46" t="e">
        <f>#REF!</f>
        <v>#REF!</v>
      </c>
      <c r="W6" s="73" t="e">
        <f>#REF!</f>
        <v>#REF!</v>
      </c>
      <c r="X6" s="46" t="e">
        <f t="shared" si="0"/>
        <v>#REF!</v>
      </c>
      <c r="Y6" s="46" t="e">
        <f t="shared" si="1"/>
        <v>#REF!</v>
      </c>
    </row>
    <row r="7" spans="1:25" ht="10.5">
      <c r="A7" s="46" t="s">
        <v>16</v>
      </c>
      <c r="B7" s="46" t="e">
        <f>#REF!</f>
        <v>#REF!</v>
      </c>
      <c r="C7" s="44" t="e">
        <f>#REF!</f>
        <v>#REF!</v>
      </c>
      <c r="D7" s="46" t="e">
        <f>#REF!</f>
        <v>#REF!</v>
      </c>
      <c r="E7" s="44" t="e">
        <f>#REF!</f>
        <v>#REF!</v>
      </c>
      <c r="F7" s="46" t="e">
        <f>#REF!</f>
        <v>#REF!</v>
      </c>
      <c r="G7" s="73" t="e">
        <f>#REF!</f>
        <v>#REF!</v>
      </c>
      <c r="H7" s="46" t="e">
        <f>#REF!</f>
        <v>#REF!</v>
      </c>
      <c r="I7" s="73" t="e">
        <f>#REF!</f>
        <v>#REF!</v>
      </c>
      <c r="J7" s="46" t="e">
        <f>#REF!</f>
        <v>#REF!</v>
      </c>
      <c r="K7" s="73" t="e">
        <f>#REF!</f>
        <v>#REF!</v>
      </c>
      <c r="L7" s="46" t="e">
        <f>#REF!</f>
        <v>#REF!</v>
      </c>
      <c r="M7" s="73" t="e">
        <f>#REF!</f>
        <v>#REF!</v>
      </c>
      <c r="N7" s="46" t="e">
        <f>#REF!</f>
        <v>#REF!</v>
      </c>
      <c r="O7" s="73" t="e">
        <f>#REF!</f>
        <v>#REF!</v>
      </c>
      <c r="P7" s="46" t="e">
        <f>#REF!</f>
        <v>#REF!</v>
      </c>
      <c r="Q7" s="73" t="e">
        <f>#REF!</f>
        <v>#REF!</v>
      </c>
      <c r="R7" s="46" t="e">
        <f>#REF!</f>
        <v>#REF!</v>
      </c>
      <c r="S7" s="73" t="e">
        <f>#REF!</f>
        <v>#REF!</v>
      </c>
      <c r="T7" s="46" t="e">
        <f>#REF!</f>
        <v>#REF!</v>
      </c>
      <c r="U7" s="73" t="e">
        <f>#REF!</f>
        <v>#REF!</v>
      </c>
      <c r="V7" s="46" t="e">
        <f>#REF!</f>
        <v>#REF!</v>
      </c>
      <c r="W7" s="73" t="e">
        <f>#REF!</f>
        <v>#REF!</v>
      </c>
      <c r="X7" s="46" t="e">
        <f t="shared" si="0"/>
        <v>#REF!</v>
      </c>
      <c r="Y7" s="46" t="e">
        <f t="shared" si="1"/>
        <v>#REF!</v>
      </c>
    </row>
    <row r="8" spans="1:25" ht="10.5">
      <c r="A8" s="46" t="s">
        <v>17</v>
      </c>
      <c r="B8" s="46" t="e">
        <f>#REF!</f>
        <v>#REF!</v>
      </c>
      <c r="C8" s="44" t="e">
        <f>#REF!</f>
        <v>#REF!</v>
      </c>
      <c r="D8" s="46" t="e">
        <f>#REF!</f>
        <v>#REF!</v>
      </c>
      <c r="E8" s="44" t="e">
        <f>#REF!</f>
        <v>#REF!</v>
      </c>
      <c r="F8" s="46" t="e">
        <f>#REF!</f>
        <v>#REF!</v>
      </c>
      <c r="G8" s="73" t="e">
        <f>#REF!</f>
        <v>#REF!</v>
      </c>
      <c r="H8" s="46" t="e">
        <f>#REF!</f>
        <v>#REF!</v>
      </c>
      <c r="I8" s="73" t="e">
        <f>#REF!</f>
        <v>#REF!</v>
      </c>
      <c r="J8" s="46" t="e">
        <f>#REF!</f>
        <v>#REF!</v>
      </c>
      <c r="K8" s="73" t="e">
        <f>#REF!</f>
        <v>#REF!</v>
      </c>
      <c r="L8" s="46" t="e">
        <f>#REF!</f>
        <v>#REF!</v>
      </c>
      <c r="M8" s="73" t="e">
        <f>#REF!</f>
        <v>#REF!</v>
      </c>
      <c r="N8" s="46" t="e">
        <f>#REF!</f>
        <v>#REF!</v>
      </c>
      <c r="O8" s="73" t="e">
        <f>#REF!</f>
        <v>#REF!</v>
      </c>
      <c r="P8" s="46" t="e">
        <f>#REF!</f>
        <v>#REF!</v>
      </c>
      <c r="Q8" s="73" t="e">
        <f>#REF!</f>
        <v>#REF!</v>
      </c>
      <c r="R8" s="46" t="e">
        <f>#REF!</f>
        <v>#REF!</v>
      </c>
      <c r="S8" s="73" t="e">
        <f>#REF!</f>
        <v>#REF!</v>
      </c>
      <c r="T8" s="46" t="e">
        <f>#REF!</f>
        <v>#REF!</v>
      </c>
      <c r="U8" s="73" t="e">
        <f>#REF!</f>
        <v>#REF!</v>
      </c>
      <c r="V8" s="46" t="e">
        <f>#REF!</f>
        <v>#REF!</v>
      </c>
      <c r="W8" s="73" t="e">
        <f>#REF!</f>
        <v>#REF!</v>
      </c>
      <c r="X8" s="46" t="e">
        <f t="shared" si="0"/>
        <v>#REF!</v>
      </c>
      <c r="Y8" s="46" t="e">
        <f t="shared" si="1"/>
        <v>#REF!</v>
      </c>
    </row>
    <row r="9" spans="1:25" ht="10.5">
      <c r="A9" s="46" t="s">
        <v>18</v>
      </c>
      <c r="B9" s="46"/>
      <c r="C9" s="44" t="e">
        <f>#REF!</f>
        <v>#REF!</v>
      </c>
      <c r="D9" s="46"/>
      <c r="E9" s="44" t="e">
        <f>#REF!</f>
        <v>#REF!</v>
      </c>
      <c r="F9" s="46"/>
      <c r="G9" s="73" t="e">
        <f>#REF!</f>
        <v>#REF!</v>
      </c>
      <c r="H9" s="46"/>
      <c r="I9" s="73" t="e">
        <f>#REF!</f>
        <v>#REF!</v>
      </c>
      <c r="J9" s="46"/>
      <c r="K9" s="73" t="e">
        <f>#REF!</f>
        <v>#REF!</v>
      </c>
      <c r="L9" s="46"/>
      <c r="M9" s="73" t="e">
        <f>#REF!</f>
        <v>#REF!</v>
      </c>
      <c r="N9" s="46"/>
      <c r="O9" s="73" t="e">
        <f>#REF!</f>
        <v>#REF!</v>
      </c>
      <c r="P9" s="46"/>
      <c r="Q9" s="73" t="e">
        <f>#REF!</f>
        <v>#REF!</v>
      </c>
      <c r="R9" s="46"/>
      <c r="S9" s="73" t="e">
        <f>#REF!</f>
        <v>#REF!</v>
      </c>
      <c r="T9" s="46"/>
      <c r="U9" s="73" t="e">
        <f>#REF!</f>
        <v>#REF!</v>
      </c>
      <c r="V9" s="46"/>
      <c r="W9" s="73" t="e">
        <f>#REF!</f>
        <v>#REF!</v>
      </c>
      <c r="X9" s="46">
        <f t="shared" si="0"/>
        <v>0</v>
      </c>
      <c r="Y9" s="46" t="e">
        <f t="shared" si="1"/>
        <v>#REF!</v>
      </c>
    </row>
    <row r="10" spans="1:25" ht="10.5">
      <c r="A10" s="46" t="s">
        <v>19</v>
      </c>
      <c r="B10" s="46"/>
      <c r="C10" s="44" t="e">
        <f>#REF!</f>
        <v>#REF!</v>
      </c>
      <c r="D10" s="46"/>
      <c r="E10" s="44" t="e">
        <f>#REF!</f>
        <v>#REF!</v>
      </c>
      <c r="F10" s="46"/>
      <c r="G10" s="73" t="e">
        <f>#REF!</f>
        <v>#REF!</v>
      </c>
      <c r="H10" s="46"/>
      <c r="I10" s="73" t="e">
        <f>#REF!</f>
        <v>#REF!</v>
      </c>
      <c r="J10" s="46"/>
      <c r="K10" s="73" t="e">
        <f>#REF!</f>
        <v>#REF!</v>
      </c>
      <c r="L10" s="46"/>
      <c r="M10" s="73" t="e">
        <f>#REF!</f>
        <v>#REF!</v>
      </c>
      <c r="N10" s="46"/>
      <c r="O10" s="73" t="e">
        <f>#REF!</f>
        <v>#REF!</v>
      </c>
      <c r="P10" s="46"/>
      <c r="Q10" s="73" t="e">
        <f>#REF!</f>
        <v>#REF!</v>
      </c>
      <c r="R10" s="46"/>
      <c r="S10" s="73" t="e">
        <f>#REF!</f>
        <v>#REF!</v>
      </c>
      <c r="T10" s="46"/>
      <c r="U10" s="73" t="e">
        <f>#REF!</f>
        <v>#REF!</v>
      </c>
      <c r="V10" s="46"/>
      <c r="W10" s="73" t="e">
        <f>#REF!</f>
        <v>#REF!</v>
      </c>
      <c r="X10" s="46">
        <f t="shared" si="0"/>
        <v>0</v>
      </c>
      <c r="Y10" s="46" t="e">
        <f t="shared" si="1"/>
        <v>#REF!</v>
      </c>
    </row>
    <row r="11" spans="1:25" ht="10.5">
      <c r="A11" s="46" t="s">
        <v>21</v>
      </c>
      <c r="B11" s="46" t="e">
        <f>#REF!</f>
        <v>#REF!</v>
      </c>
      <c r="C11" s="44" t="e">
        <f>#REF!</f>
        <v>#REF!</v>
      </c>
      <c r="D11" s="46" t="e">
        <f>#REF!</f>
        <v>#REF!</v>
      </c>
      <c r="E11" s="44" t="e">
        <f>#REF!</f>
        <v>#REF!</v>
      </c>
      <c r="F11" s="46" t="e">
        <f>#REF!</f>
        <v>#REF!</v>
      </c>
      <c r="G11" s="73" t="e">
        <f>#REF!</f>
        <v>#REF!</v>
      </c>
      <c r="H11" s="46" t="e">
        <f>#REF!</f>
        <v>#REF!</v>
      </c>
      <c r="I11" s="73" t="e">
        <f>#REF!</f>
        <v>#REF!</v>
      </c>
      <c r="J11" s="46" t="e">
        <f>#REF!</f>
        <v>#REF!</v>
      </c>
      <c r="K11" s="73" t="e">
        <f>#REF!</f>
        <v>#REF!</v>
      </c>
      <c r="L11" s="46" t="e">
        <f>#REF!</f>
        <v>#REF!</v>
      </c>
      <c r="M11" s="73" t="e">
        <f>#REF!</f>
        <v>#REF!</v>
      </c>
      <c r="N11" s="46" t="e">
        <f>#REF!</f>
        <v>#REF!</v>
      </c>
      <c r="O11" s="73" t="e">
        <f>#REF!</f>
        <v>#REF!</v>
      </c>
      <c r="P11" s="46" t="e">
        <f>#REF!</f>
        <v>#REF!</v>
      </c>
      <c r="Q11" s="73" t="e">
        <f>#REF!</f>
        <v>#REF!</v>
      </c>
      <c r="R11" s="46" t="e">
        <f>#REF!</f>
        <v>#REF!</v>
      </c>
      <c r="S11" s="73" t="e">
        <f>#REF!</f>
        <v>#REF!</v>
      </c>
      <c r="T11" s="46" t="e">
        <f>#REF!</f>
        <v>#REF!</v>
      </c>
      <c r="U11" s="73" t="e">
        <f>#REF!</f>
        <v>#REF!</v>
      </c>
      <c r="V11" s="46" t="e">
        <f>#REF!</f>
        <v>#REF!</v>
      </c>
      <c r="W11" s="73" t="e">
        <f>#REF!</f>
        <v>#REF!</v>
      </c>
      <c r="X11" s="46" t="e">
        <f t="shared" si="0"/>
        <v>#REF!</v>
      </c>
      <c r="Y11" s="46" t="e">
        <f t="shared" si="1"/>
        <v>#REF!</v>
      </c>
    </row>
    <row r="12" spans="1:25" ht="10.5">
      <c r="A12" s="46" t="s">
        <v>23</v>
      </c>
      <c r="B12" s="46" t="e">
        <f>#REF!</f>
        <v>#REF!</v>
      </c>
      <c r="C12" s="44" t="e">
        <f>#REF!</f>
        <v>#REF!</v>
      </c>
      <c r="D12" s="46" t="e">
        <f>#REF!</f>
        <v>#REF!</v>
      </c>
      <c r="E12" s="44" t="e">
        <f>#REF!</f>
        <v>#REF!</v>
      </c>
      <c r="F12" s="46" t="e">
        <f>#REF!</f>
        <v>#REF!</v>
      </c>
      <c r="G12" s="73" t="e">
        <f>#REF!</f>
        <v>#REF!</v>
      </c>
      <c r="H12" s="46" t="e">
        <f>#REF!</f>
        <v>#REF!</v>
      </c>
      <c r="I12" s="73" t="e">
        <f>#REF!</f>
        <v>#REF!</v>
      </c>
      <c r="J12" s="46" t="e">
        <f>#REF!</f>
        <v>#REF!</v>
      </c>
      <c r="K12" s="73" t="e">
        <f>#REF!</f>
        <v>#REF!</v>
      </c>
      <c r="L12" s="46" t="e">
        <f>#REF!</f>
        <v>#REF!</v>
      </c>
      <c r="M12" s="73" t="e">
        <f>#REF!</f>
        <v>#REF!</v>
      </c>
      <c r="N12" s="46" t="e">
        <f>#REF!</f>
        <v>#REF!</v>
      </c>
      <c r="O12" s="73" t="e">
        <f>#REF!</f>
        <v>#REF!</v>
      </c>
      <c r="P12" s="46" t="e">
        <f>#REF!</f>
        <v>#REF!</v>
      </c>
      <c r="Q12" s="73" t="e">
        <f>#REF!</f>
        <v>#REF!</v>
      </c>
      <c r="R12" s="46" t="e">
        <f>#REF!</f>
        <v>#REF!</v>
      </c>
      <c r="S12" s="73" t="e">
        <f>#REF!</f>
        <v>#REF!</v>
      </c>
      <c r="T12" s="46" t="e">
        <f>#REF!</f>
        <v>#REF!</v>
      </c>
      <c r="U12" s="73" t="e">
        <f>#REF!</f>
        <v>#REF!</v>
      </c>
      <c r="V12" s="46" t="e">
        <f>#REF!</f>
        <v>#REF!</v>
      </c>
      <c r="W12" s="73" t="e">
        <f>#REF!</f>
        <v>#REF!</v>
      </c>
      <c r="X12" s="46" t="e">
        <f t="shared" si="0"/>
        <v>#REF!</v>
      </c>
      <c r="Y12" s="46" t="e">
        <f t="shared" si="1"/>
        <v>#REF!</v>
      </c>
    </row>
    <row r="13" spans="1:25" ht="10.5">
      <c r="A13" s="46" t="s">
        <v>24</v>
      </c>
      <c r="B13" s="46" t="e">
        <f>#REF!</f>
        <v>#REF!</v>
      </c>
      <c r="C13" s="44" t="e">
        <f>#REF!</f>
        <v>#REF!</v>
      </c>
      <c r="D13" s="46" t="e">
        <f>#REF!</f>
        <v>#REF!</v>
      </c>
      <c r="E13" s="44" t="e">
        <f>#REF!</f>
        <v>#REF!</v>
      </c>
      <c r="F13" s="46" t="e">
        <f>#REF!</f>
        <v>#REF!</v>
      </c>
      <c r="G13" s="73" t="e">
        <f>#REF!</f>
        <v>#REF!</v>
      </c>
      <c r="H13" s="46" t="e">
        <f>#REF!</f>
        <v>#REF!</v>
      </c>
      <c r="I13" s="73" t="e">
        <f>#REF!</f>
        <v>#REF!</v>
      </c>
      <c r="J13" s="46" t="e">
        <f>#REF!</f>
        <v>#REF!</v>
      </c>
      <c r="K13" s="73" t="e">
        <f>#REF!</f>
        <v>#REF!</v>
      </c>
      <c r="L13" s="46" t="e">
        <f>#REF!</f>
        <v>#REF!</v>
      </c>
      <c r="M13" s="73" t="e">
        <f>#REF!</f>
        <v>#REF!</v>
      </c>
      <c r="N13" s="46" t="e">
        <f>#REF!</f>
        <v>#REF!</v>
      </c>
      <c r="O13" s="73" t="e">
        <f>#REF!</f>
        <v>#REF!</v>
      </c>
      <c r="P13" s="46" t="e">
        <f>#REF!</f>
        <v>#REF!</v>
      </c>
      <c r="Q13" s="73" t="e">
        <f>#REF!</f>
        <v>#REF!</v>
      </c>
      <c r="R13" s="46" t="e">
        <f>#REF!</f>
        <v>#REF!</v>
      </c>
      <c r="S13" s="73" t="e">
        <f>#REF!</f>
        <v>#REF!</v>
      </c>
      <c r="T13" s="46" t="e">
        <f>#REF!</f>
        <v>#REF!</v>
      </c>
      <c r="U13" s="73" t="e">
        <f>#REF!</f>
        <v>#REF!</v>
      </c>
      <c r="V13" s="46" t="e">
        <f>#REF!</f>
        <v>#REF!</v>
      </c>
      <c r="W13" s="73" t="e">
        <f>#REF!</f>
        <v>#REF!</v>
      </c>
      <c r="X13" s="46" t="e">
        <f t="shared" si="0"/>
        <v>#REF!</v>
      </c>
      <c r="Y13" s="46" t="e">
        <f t="shared" si="1"/>
        <v>#REF!</v>
      </c>
    </row>
    <row r="14" spans="1:25" ht="10.5">
      <c r="A14" s="46" t="s">
        <v>25</v>
      </c>
      <c r="B14" s="46" t="e">
        <f>#REF!</f>
        <v>#REF!</v>
      </c>
      <c r="C14" s="44" t="e">
        <f>#REF!</f>
        <v>#REF!</v>
      </c>
      <c r="D14" s="46" t="e">
        <f>#REF!</f>
        <v>#REF!</v>
      </c>
      <c r="E14" s="44" t="e">
        <f>#REF!</f>
        <v>#REF!</v>
      </c>
      <c r="F14" s="46" t="e">
        <f>#REF!</f>
        <v>#REF!</v>
      </c>
      <c r="G14" s="73" t="e">
        <f>#REF!</f>
        <v>#REF!</v>
      </c>
      <c r="H14" s="46" t="e">
        <f>#REF!</f>
        <v>#REF!</v>
      </c>
      <c r="I14" s="73" t="e">
        <f>#REF!</f>
        <v>#REF!</v>
      </c>
      <c r="J14" s="46" t="e">
        <f>#REF!</f>
        <v>#REF!</v>
      </c>
      <c r="K14" s="73" t="e">
        <f>#REF!</f>
        <v>#REF!</v>
      </c>
      <c r="L14" s="46" t="e">
        <f>#REF!</f>
        <v>#REF!</v>
      </c>
      <c r="M14" s="73" t="e">
        <f>#REF!</f>
        <v>#REF!</v>
      </c>
      <c r="N14" s="46" t="e">
        <f>#REF!</f>
        <v>#REF!</v>
      </c>
      <c r="O14" s="73" t="e">
        <f>#REF!</f>
        <v>#REF!</v>
      </c>
      <c r="P14" s="46" t="e">
        <f>#REF!</f>
        <v>#REF!</v>
      </c>
      <c r="Q14" s="73" t="e">
        <f>#REF!</f>
        <v>#REF!</v>
      </c>
      <c r="R14" s="46" t="e">
        <f>#REF!</f>
        <v>#REF!</v>
      </c>
      <c r="S14" s="73" t="e">
        <f>#REF!</f>
        <v>#REF!</v>
      </c>
      <c r="T14" s="46" t="e">
        <f>#REF!</f>
        <v>#REF!</v>
      </c>
      <c r="U14" s="73" t="e">
        <f>#REF!</f>
        <v>#REF!</v>
      </c>
      <c r="V14" s="46" t="e">
        <f>#REF!</f>
        <v>#REF!</v>
      </c>
      <c r="W14" s="73" t="e">
        <f>#REF!</f>
        <v>#REF!</v>
      </c>
      <c r="X14" s="46" t="e">
        <f t="shared" si="0"/>
        <v>#REF!</v>
      </c>
      <c r="Y14" s="46" t="e">
        <f t="shared" si="1"/>
        <v>#REF!</v>
      </c>
    </row>
    <row r="15" spans="1:25" ht="10.5">
      <c r="A15" s="46" t="s">
        <v>26</v>
      </c>
      <c r="B15" s="50" t="e">
        <f>#REF!</f>
        <v>#REF!</v>
      </c>
      <c r="C15" s="44" t="e">
        <f>#REF!</f>
        <v>#REF!</v>
      </c>
      <c r="D15" s="46" t="e">
        <f>#REF!</f>
        <v>#REF!</v>
      </c>
      <c r="E15" s="44" t="e">
        <f>#REF!</f>
        <v>#REF!</v>
      </c>
      <c r="F15" s="46" t="e">
        <f>#REF!</f>
        <v>#REF!</v>
      </c>
      <c r="G15" s="73" t="e">
        <f>#REF!</f>
        <v>#REF!</v>
      </c>
      <c r="H15" s="46" t="e">
        <f>#REF!</f>
        <v>#REF!</v>
      </c>
      <c r="I15" s="73" t="e">
        <f>#REF!</f>
        <v>#REF!</v>
      </c>
      <c r="J15" s="46" t="e">
        <f>#REF!</f>
        <v>#REF!</v>
      </c>
      <c r="K15" s="73" t="e">
        <f>#REF!</f>
        <v>#REF!</v>
      </c>
      <c r="L15" s="46" t="e">
        <f>#REF!</f>
        <v>#REF!</v>
      </c>
      <c r="M15" s="73" t="e">
        <f>#REF!</f>
        <v>#REF!</v>
      </c>
      <c r="N15" s="46" t="e">
        <f>#REF!</f>
        <v>#REF!</v>
      </c>
      <c r="O15" s="73" t="e">
        <f>#REF!</f>
        <v>#REF!</v>
      </c>
      <c r="P15" s="46" t="e">
        <f>#REF!</f>
        <v>#REF!</v>
      </c>
      <c r="Q15" s="73" t="e">
        <f>#REF!</f>
        <v>#REF!</v>
      </c>
      <c r="R15" s="46" t="e">
        <f>#REF!</f>
        <v>#REF!</v>
      </c>
      <c r="S15" s="73" t="e">
        <f>#REF!</f>
        <v>#REF!</v>
      </c>
      <c r="T15" s="46" t="e">
        <f>#REF!</f>
        <v>#REF!</v>
      </c>
      <c r="U15" s="73" t="e">
        <f>#REF!</f>
        <v>#REF!</v>
      </c>
      <c r="V15" s="46" t="e">
        <f>#REF!</f>
        <v>#REF!</v>
      </c>
      <c r="W15" s="73" t="e">
        <f>#REF!</f>
        <v>#REF!</v>
      </c>
      <c r="X15" s="46" t="e">
        <f t="shared" si="0"/>
        <v>#REF!</v>
      </c>
      <c r="Y15" s="46" t="e">
        <f t="shared" si="1"/>
        <v>#REF!</v>
      </c>
    </row>
    <row r="16" spans="1:25" ht="10.5">
      <c r="A16" s="46" t="s">
        <v>27</v>
      </c>
      <c r="B16" s="50" t="e">
        <f>#REF!</f>
        <v>#REF!</v>
      </c>
      <c r="C16" s="44" t="e">
        <f>#REF!</f>
        <v>#REF!</v>
      </c>
      <c r="D16" s="46" t="e">
        <f>#REF!</f>
        <v>#REF!</v>
      </c>
      <c r="E16" s="44" t="e">
        <f>#REF!</f>
        <v>#REF!</v>
      </c>
      <c r="F16" s="46" t="e">
        <f>#REF!</f>
        <v>#REF!</v>
      </c>
      <c r="G16" s="73" t="e">
        <f>#REF!</f>
        <v>#REF!</v>
      </c>
      <c r="H16" s="46" t="e">
        <f>#REF!</f>
        <v>#REF!</v>
      </c>
      <c r="I16" s="73" t="e">
        <f>#REF!</f>
        <v>#REF!</v>
      </c>
      <c r="J16" s="46" t="e">
        <f>#REF!</f>
        <v>#REF!</v>
      </c>
      <c r="K16" s="73" t="e">
        <f>#REF!</f>
        <v>#REF!</v>
      </c>
      <c r="L16" s="46" t="e">
        <f>#REF!</f>
        <v>#REF!</v>
      </c>
      <c r="M16" s="73" t="e">
        <f>#REF!</f>
        <v>#REF!</v>
      </c>
      <c r="N16" s="46" t="e">
        <f>#REF!</f>
        <v>#REF!</v>
      </c>
      <c r="O16" s="73" t="e">
        <f>#REF!</f>
        <v>#REF!</v>
      </c>
      <c r="P16" s="46" t="e">
        <f>#REF!</f>
        <v>#REF!</v>
      </c>
      <c r="Q16" s="73" t="e">
        <f>#REF!</f>
        <v>#REF!</v>
      </c>
      <c r="R16" s="46" t="e">
        <f>#REF!</f>
        <v>#REF!</v>
      </c>
      <c r="S16" s="73" t="e">
        <f>#REF!</f>
        <v>#REF!</v>
      </c>
      <c r="T16" s="46" t="e">
        <f>#REF!</f>
        <v>#REF!</v>
      </c>
      <c r="U16" s="73" t="e">
        <f>#REF!</f>
        <v>#REF!</v>
      </c>
      <c r="V16" s="46" t="e">
        <f>#REF!</f>
        <v>#REF!</v>
      </c>
      <c r="W16" s="73" t="e">
        <f>#REF!</f>
        <v>#REF!</v>
      </c>
      <c r="X16" s="46" t="e">
        <f t="shared" si="0"/>
        <v>#REF!</v>
      </c>
      <c r="Y16" s="46" t="e">
        <f t="shared" si="1"/>
        <v>#REF!</v>
      </c>
    </row>
    <row r="17" spans="1:25" ht="10.5">
      <c r="A17" s="50" t="s">
        <v>28</v>
      </c>
      <c r="B17" s="46" t="e">
        <f>#REF!</f>
        <v>#REF!</v>
      </c>
      <c r="C17" s="44" t="e">
        <f>#REF!</f>
        <v>#REF!</v>
      </c>
      <c r="D17" s="46" t="e">
        <f>#REF!</f>
        <v>#REF!</v>
      </c>
      <c r="E17" s="44" t="e">
        <f>#REF!</f>
        <v>#REF!</v>
      </c>
      <c r="F17" s="46" t="e">
        <f>#REF!</f>
        <v>#REF!</v>
      </c>
      <c r="G17" s="73" t="e">
        <f>#REF!</f>
        <v>#REF!</v>
      </c>
      <c r="H17" s="46" t="e">
        <f>#REF!</f>
        <v>#REF!</v>
      </c>
      <c r="I17" s="73" t="e">
        <f>#REF!</f>
        <v>#REF!</v>
      </c>
      <c r="J17" s="46" t="e">
        <f>#REF!</f>
        <v>#REF!</v>
      </c>
      <c r="K17" s="73" t="e">
        <f>#REF!</f>
        <v>#REF!</v>
      </c>
      <c r="L17" s="46" t="e">
        <f>#REF!</f>
        <v>#REF!</v>
      </c>
      <c r="M17" s="73" t="e">
        <f>#REF!</f>
        <v>#REF!</v>
      </c>
      <c r="N17" s="46" t="e">
        <f>#REF!</f>
        <v>#REF!</v>
      </c>
      <c r="O17" s="73" t="e">
        <f>#REF!</f>
        <v>#REF!</v>
      </c>
      <c r="P17" s="46" t="e">
        <f>#REF!</f>
        <v>#REF!</v>
      </c>
      <c r="Q17" s="73" t="e">
        <f>#REF!</f>
        <v>#REF!</v>
      </c>
      <c r="R17" s="46" t="e">
        <f>#REF!</f>
        <v>#REF!</v>
      </c>
      <c r="S17" s="73" t="e">
        <f>#REF!</f>
        <v>#REF!</v>
      </c>
      <c r="T17" s="46" t="e">
        <f>#REF!</f>
        <v>#REF!</v>
      </c>
      <c r="U17" s="73" t="e">
        <f>#REF!</f>
        <v>#REF!</v>
      </c>
      <c r="V17" s="46" t="e">
        <f>#REF!</f>
        <v>#REF!</v>
      </c>
      <c r="W17" s="73" t="e">
        <f>#REF!</f>
        <v>#REF!</v>
      </c>
      <c r="X17" s="46" t="e">
        <f t="shared" si="0"/>
        <v>#REF!</v>
      </c>
      <c r="Y17" s="46" t="e">
        <f t="shared" si="1"/>
        <v>#REF!</v>
      </c>
    </row>
    <row r="18" spans="1:25" ht="10.5">
      <c r="A18" s="50" t="s">
        <v>29</v>
      </c>
      <c r="B18" s="46" t="e">
        <f>#REF!</f>
        <v>#REF!</v>
      </c>
      <c r="C18" s="44" t="e">
        <f>#REF!</f>
        <v>#REF!</v>
      </c>
      <c r="D18" s="46" t="e">
        <f>#REF!</f>
        <v>#REF!</v>
      </c>
      <c r="E18" s="44" t="e">
        <f>#REF!</f>
        <v>#REF!</v>
      </c>
      <c r="F18" s="46" t="e">
        <f>#REF!</f>
        <v>#REF!</v>
      </c>
      <c r="G18" s="73" t="e">
        <f>#REF!</f>
        <v>#REF!</v>
      </c>
      <c r="H18" s="46" t="e">
        <f>#REF!</f>
        <v>#REF!</v>
      </c>
      <c r="I18" s="73" t="e">
        <f>#REF!</f>
        <v>#REF!</v>
      </c>
      <c r="J18" s="46" t="e">
        <f>#REF!</f>
        <v>#REF!</v>
      </c>
      <c r="K18" s="73" t="e">
        <f>#REF!</f>
        <v>#REF!</v>
      </c>
      <c r="L18" s="46" t="e">
        <f>#REF!</f>
        <v>#REF!</v>
      </c>
      <c r="M18" s="73" t="e">
        <f>#REF!</f>
        <v>#REF!</v>
      </c>
      <c r="N18" s="46" t="e">
        <f>#REF!</f>
        <v>#REF!</v>
      </c>
      <c r="O18" s="73" t="e">
        <f>#REF!</f>
        <v>#REF!</v>
      </c>
      <c r="P18" s="46" t="e">
        <f>#REF!</f>
        <v>#REF!</v>
      </c>
      <c r="Q18" s="73" t="e">
        <f>#REF!</f>
        <v>#REF!</v>
      </c>
      <c r="R18" s="46" t="e">
        <f>#REF!</f>
        <v>#REF!</v>
      </c>
      <c r="S18" s="73" t="e">
        <f>#REF!</f>
        <v>#REF!</v>
      </c>
      <c r="T18" s="46" t="e">
        <f>#REF!</f>
        <v>#REF!</v>
      </c>
      <c r="U18" s="73" t="e">
        <f>#REF!</f>
        <v>#REF!</v>
      </c>
      <c r="V18" s="46" t="e">
        <f>#REF!</f>
        <v>#REF!</v>
      </c>
      <c r="W18" s="73" t="e">
        <f>#REF!</f>
        <v>#REF!</v>
      </c>
      <c r="X18" s="46" t="e">
        <f t="shared" si="0"/>
        <v>#REF!</v>
      </c>
      <c r="Y18" s="46" t="e">
        <f t="shared" si="1"/>
        <v>#REF!</v>
      </c>
    </row>
    <row r="19" spans="1:25" ht="10.5">
      <c r="A19" s="50" t="s">
        <v>30</v>
      </c>
      <c r="B19" s="46" t="e">
        <f>#REF!</f>
        <v>#REF!</v>
      </c>
      <c r="C19" s="44" t="e">
        <f>#REF!</f>
        <v>#REF!</v>
      </c>
      <c r="D19" s="46" t="e">
        <f>#REF!</f>
        <v>#REF!</v>
      </c>
      <c r="E19" s="44" t="e">
        <f>#REF!</f>
        <v>#REF!</v>
      </c>
      <c r="F19" s="46" t="e">
        <f>#REF!</f>
        <v>#REF!</v>
      </c>
      <c r="G19" s="73" t="e">
        <f>#REF!</f>
        <v>#REF!</v>
      </c>
      <c r="H19" s="46" t="e">
        <f>#REF!</f>
        <v>#REF!</v>
      </c>
      <c r="I19" s="73" t="e">
        <f>#REF!</f>
        <v>#REF!</v>
      </c>
      <c r="J19" s="46" t="e">
        <f>#REF!</f>
        <v>#REF!</v>
      </c>
      <c r="K19" s="73" t="e">
        <f>#REF!</f>
        <v>#REF!</v>
      </c>
      <c r="L19" s="46" t="e">
        <f>#REF!</f>
        <v>#REF!</v>
      </c>
      <c r="M19" s="73" t="e">
        <f>#REF!</f>
        <v>#REF!</v>
      </c>
      <c r="N19" s="46" t="e">
        <f>#REF!</f>
        <v>#REF!</v>
      </c>
      <c r="O19" s="73" t="e">
        <f>#REF!</f>
        <v>#REF!</v>
      </c>
      <c r="P19" s="46" t="e">
        <f>#REF!</f>
        <v>#REF!</v>
      </c>
      <c r="Q19" s="73" t="e">
        <f>#REF!</f>
        <v>#REF!</v>
      </c>
      <c r="R19" s="46" t="e">
        <f>#REF!</f>
        <v>#REF!</v>
      </c>
      <c r="S19" s="73" t="e">
        <f>#REF!</f>
        <v>#REF!</v>
      </c>
      <c r="T19" s="46" t="e">
        <f>#REF!</f>
        <v>#REF!</v>
      </c>
      <c r="U19" s="73" t="e">
        <f>#REF!</f>
        <v>#REF!</v>
      </c>
      <c r="V19" s="46" t="e">
        <f>#REF!</f>
        <v>#REF!</v>
      </c>
      <c r="W19" s="73" t="e">
        <f>#REF!</f>
        <v>#REF!</v>
      </c>
      <c r="X19" s="46" t="e">
        <f t="shared" si="0"/>
        <v>#REF!</v>
      </c>
      <c r="Y19" s="46" t="e">
        <f t="shared" si="1"/>
        <v>#REF!</v>
      </c>
    </row>
    <row r="20" spans="1:25" ht="10.5">
      <c r="A20" s="50" t="s">
        <v>31</v>
      </c>
      <c r="B20" s="46" t="e">
        <f>#REF!</f>
        <v>#REF!</v>
      </c>
      <c r="C20" s="44" t="e">
        <f>#REF!</f>
        <v>#REF!</v>
      </c>
      <c r="D20" s="46" t="e">
        <f>#REF!</f>
        <v>#REF!</v>
      </c>
      <c r="E20" s="44" t="e">
        <f>#REF!</f>
        <v>#REF!</v>
      </c>
      <c r="F20" s="46" t="e">
        <f>#REF!</f>
        <v>#REF!</v>
      </c>
      <c r="G20" s="73" t="e">
        <f>#REF!</f>
        <v>#REF!</v>
      </c>
      <c r="H20" s="46" t="e">
        <f>#REF!</f>
        <v>#REF!</v>
      </c>
      <c r="I20" s="73" t="e">
        <f>#REF!</f>
        <v>#REF!</v>
      </c>
      <c r="J20" s="46" t="e">
        <f>#REF!</f>
        <v>#REF!</v>
      </c>
      <c r="K20" s="73" t="e">
        <f>#REF!</f>
        <v>#REF!</v>
      </c>
      <c r="L20" s="46" t="e">
        <f>#REF!</f>
        <v>#REF!</v>
      </c>
      <c r="M20" s="73" t="e">
        <f>#REF!</f>
        <v>#REF!</v>
      </c>
      <c r="N20" s="46" t="e">
        <f>#REF!</f>
        <v>#REF!</v>
      </c>
      <c r="O20" s="73" t="e">
        <f>#REF!</f>
        <v>#REF!</v>
      </c>
      <c r="P20" s="46" t="e">
        <f>#REF!</f>
        <v>#REF!</v>
      </c>
      <c r="Q20" s="73" t="e">
        <f>#REF!</f>
        <v>#REF!</v>
      </c>
      <c r="R20" s="46" t="e">
        <f>#REF!</f>
        <v>#REF!</v>
      </c>
      <c r="S20" s="73" t="e">
        <f>#REF!</f>
        <v>#REF!</v>
      </c>
      <c r="T20" s="46" t="e">
        <f>#REF!</f>
        <v>#REF!</v>
      </c>
      <c r="U20" s="73" t="e">
        <f>#REF!</f>
        <v>#REF!</v>
      </c>
      <c r="V20" s="46" t="e">
        <f>#REF!</f>
        <v>#REF!</v>
      </c>
      <c r="W20" s="73" t="e">
        <f>#REF!</f>
        <v>#REF!</v>
      </c>
      <c r="X20" s="46" t="e">
        <f t="shared" si="0"/>
        <v>#REF!</v>
      </c>
      <c r="Y20" s="46" t="e">
        <f t="shared" si="1"/>
        <v>#REF!</v>
      </c>
    </row>
    <row r="21" spans="1:25" ht="10.5">
      <c r="A21" s="50" t="s">
        <v>32</v>
      </c>
      <c r="B21" s="46" t="e">
        <f>#REF!</f>
        <v>#REF!</v>
      </c>
      <c r="C21" s="44" t="e">
        <f>#REF!</f>
        <v>#REF!</v>
      </c>
      <c r="D21" s="46" t="e">
        <f>#REF!</f>
        <v>#REF!</v>
      </c>
      <c r="E21" s="44" t="e">
        <f>#REF!</f>
        <v>#REF!</v>
      </c>
      <c r="F21" s="46" t="e">
        <f>#REF!</f>
        <v>#REF!</v>
      </c>
      <c r="G21" s="73" t="e">
        <f>#REF!</f>
        <v>#REF!</v>
      </c>
      <c r="H21" s="46" t="e">
        <f>#REF!</f>
        <v>#REF!</v>
      </c>
      <c r="I21" s="73" t="e">
        <f>#REF!</f>
        <v>#REF!</v>
      </c>
      <c r="J21" s="46" t="e">
        <f>#REF!</f>
        <v>#REF!</v>
      </c>
      <c r="K21" s="73" t="e">
        <f>#REF!</f>
        <v>#REF!</v>
      </c>
      <c r="L21" s="46" t="e">
        <f>#REF!</f>
        <v>#REF!</v>
      </c>
      <c r="M21" s="73" t="e">
        <f>#REF!</f>
        <v>#REF!</v>
      </c>
      <c r="N21" s="46" t="e">
        <f>#REF!</f>
        <v>#REF!</v>
      </c>
      <c r="O21" s="73" t="e">
        <f>#REF!</f>
        <v>#REF!</v>
      </c>
      <c r="P21" s="46" t="e">
        <f>#REF!</f>
        <v>#REF!</v>
      </c>
      <c r="Q21" s="73" t="e">
        <f>#REF!</f>
        <v>#REF!</v>
      </c>
      <c r="R21" s="46" t="e">
        <f>#REF!</f>
        <v>#REF!</v>
      </c>
      <c r="S21" s="73" t="e">
        <f>#REF!</f>
        <v>#REF!</v>
      </c>
      <c r="T21" s="46" t="e">
        <f>#REF!</f>
        <v>#REF!</v>
      </c>
      <c r="U21" s="73" t="e">
        <f>#REF!</f>
        <v>#REF!</v>
      </c>
      <c r="V21" s="46" t="e">
        <f>#REF!</f>
        <v>#REF!</v>
      </c>
      <c r="W21" s="73" t="e">
        <f>#REF!</f>
        <v>#REF!</v>
      </c>
      <c r="X21" s="46" t="e">
        <f t="shared" si="0"/>
        <v>#REF!</v>
      </c>
      <c r="Y21" s="46" t="e">
        <f t="shared" si="1"/>
        <v>#REF!</v>
      </c>
    </row>
    <row r="22" spans="1:25" ht="10.5">
      <c r="A22" s="50" t="s">
        <v>33</v>
      </c>
      <c r="B22" s="46" t="e">
        <f>#REF!</f>
        <v>#REF!</v>
      </c>
      <c r="C22" s="44" t="e">
        <f>#REF!</f>
        <v>#REF!</v>
      </c>
      <c r="D22" s="46" t="e">
        <f>#REF!</f>
        <v>#REF!</v>
      </c>
      <c r="E22" s="44" t="e">
        <f>#REF!</f>
        <v>#REF!</v>
      </c>
      <c r="F22" s="46" t="e">
        <f>#REF!</f>
        <v>#REF!</v>
      </c>
      <c r="G22" s="73" t="e">
        <f>#REF!</f>
        <v>#REF!</v>
      </c>
      <c r="H22" s="46" t="e">
        <f>#REF!</f>
        <v>#REF!</v>
      </c>
      <c r="I22" s="73" t="e">
        <f>#REF!</f>
        <v>#REF!</v>
      </c>
      <c r="J22" s="46" t="e">
        <f>#REF!</f>
        <v>#REF!</v>
      </c>
      <c r="K22" s="73" t="e">
        <f>#REF!</f>
        <v>#REF!</v>
      </c>
      <c r="L22" s="46" t="e">
        <f>#REF!</f>
        <v>#REF!</v>
      </c>
      <c r="M22" s="73" t="e">
        <f>#REF!</f>
        <v>#REF!</v>
      </c>
      <c r="N22" s="46" t="e">
        <f>#REF!</f>
        <v>#REF!</v>
      </c>
      <c r="O22" s="73" t="e">
        <f>#REF!</f>
        <v>#REF!</v>
      </c>
      <c r="P22" s="46" t="e">
        <f>#REF!</f>
        <v>#REF!</v>
      </c>
      <c r="Q22" s="73" t="e">
        <f>#REF!</f>
        <v>#REF!</v>
      </c>
      <c r="R22" s="46" t="e">
        <f>#REF!</f>
        <v>#REF!</v>
      </c>
      <c r="S22" s="73" t="e">
        <f>#REF!</f>
        <v>#REF!</v>
      </c>
      <c r="T22" s="46" t="e">
        <f>#REF!</f>
        <v>#REF!</v>
      </c>
      <c r="U22" s="73" t="e">
        <f>#REF!</f>
        <v>#REF!</v>
      </c>
      <c r="V22" s="46" t="e">
        <f>#REF!</f>
        <v>#REF!</v>
      </c>
      <c r="W22" s="73" t="e">
        <f>#REF!</f>
        <v>#REF!</v>
      </c>
      <c r="X22" s="46" t="e">
        <f t="shared" si="0"/>
        <v>#REF!</v>
      </c>
      <c r="Y22" s="46" t="e">
        <f t="shared" si="1"/>
        <v>#REF!</v>
      </c>
    </row>
    <row r="23" spans="1:25" ht="10.5">
      <c r="A23" s="50" t="s">
        <v>34</v>
      </c>
      <c r="B23" s="46" t="e">
        <f>#REF!</f>
        <v>#REF!</v>
      </c>
      <c r="C23" s="44" t="e">
        <f>#REF!</f>
        <v>#REF!</v>
      </c>
      <c r="D23" s="46" t="e">
        <f>#REF!</f>
        <v>#REF!</v>
      </c>
      <c r="E23" s="44" t="e">
        <f>#REF!</f>
        <v>#REF!</v>
      </c>
      <c r="F23" s="46" t="e">
        <f>#REF!</f>
        <v>#REF!</v>
      </c>
      <c r="G23" s="73" t="e">
        <f>#REF!</f>
        <v>#REF!</v>
      </c>
      <c r="H23" s="46" t="e">
        <f>#REF!</f>
        <v>#REF!</v>
      </c>
      <c r="I23" s="73" t="e">
        <f>#REF!</f>
        <v>#REF!</v>
      </c>
      <c r="J23" s="46" t="e">
        <f>#REF!</f>
        <v>#REF!</v>
      </c>
      <c r="K23" s="73" t="e">
        <f>#REF!</f>
        <v>#REF!</v>
      </c>
      <c r="L23" s="46" t="e">
        <f>#REF!</f>
        <v>#REF!</v>
      </c>
      <c r="M23" s="73" t="e">
        <f>#REF!</f>
        <v>#REF!</v>
      </c>
      <c r="N23" s="46" t="e">
        <f>#REF!</f>
        <v>#REF!</v>
      </c>
      <c r="O23" s="73" t="e">
        <f>#REF!</f>
        <v>#REF!</v>
      </c>
      <c r="P23" s="46" t="e">
        <f>#REF!</f>
        <v>#REF!</v>
      </c>
      <c r="Q23" s="73" t="e">
        <f>#REF!</f>
        <v>#REF!</v>
      </c>
      <c r="R23" s="46" t="e">
        <f>#REF!</f>
        <v>#REF!</v>
      </c>
      <c r="S23" s="73" t="e">
        <f>#REF!</f>
        <v>#REF!</v>
      </c>
      <c r="T23" s="46" t="e">
        <f>#REF!</f>
        <v>#REF!</v>
      </c>
      <c r="U23" s="73" t="e">
        <f>#REF!</f>
        <v>#REF!</v>
      </c>
      <c r="V23" s="46" t="e">
        <f>#REF!</f>
        <v>#REF!</v>
      </c>
      <c r="W23" s="73" t="e">
        <f>#REF!</f>
        <v>#REF!</v>
      </c>
      <c r="X23" s="46" t="e">
        <f t="shared" si="0"/>
        <v>#REF!</v>
      </c>
      <c r="Y23" s="46" t="e">
        <f t="shared" si="1"/>
        <v>#REF!</v>
      </c>
    </row>
    <row r="24" spans="1:25" ht="10.5">
      <c r="A24" s="50" t="s">
        <v>35</v>
      </c>
      <c r="B24" s="46" t="e">
        <f>#REF!</f>
        <v>#REF!</v>
      </c>
      <c r="C24" s="44" t="e">
        <f>#REF!</f>
        <v>#REF!</v>
      </c>
      <c r="D24" s="46" t="e">
        <f>#REF!</f>
        <v>#REF!</v>
      </c>
      <c r="E24" s="44" t="e">
        <f>#REF!</f>
        <v>#REF!</v>
      </c>
      <c r="F24" s="46" t="e">
        <f>#REF!</f>
        <v>#REF!</v>
      </c>
      <c r="G24" s="73" t="e">
        <f>#REF!</f>
        <v>#REF!</v>
      </c>
      <c r="H24" s="46" t="e">
        <f>#REF!</f>
        <v>#REF!</v>
      </c>
      <c r="I24" s="73" t="e">
        <f>#REF!</f>
        <v>#REF!</v>
      </c>
      <c r="J24" s="46" t="e">
        <f>#REF!</f>
        <v>#REF!</v>
      </c>
      <c r="K24" s="73" t="e">
        <f>#REF!</f>
        <v>#REF!</v>
      </c>
      <c r="L24" s="46" t="e">
        <f>#REF!</f>
        <v>#REF!</v>
      </c>
      <c r="M24" s="73" t="e">
        <f>#REF!</f>
        <v>#REF!</v>
      </c>
      <c r="N24" s="46" t="e">
        <f>#REF!</f>
        <v>#REF!</v>
      </c>
      <c r="O24" s="73" t="e">
        <f>#REF!</f>
        <v>#REF!</v>
      </c>
      <c r="P24" s="46" t="e">
        <f>#REF!</f>
        <v>#REF!</v>
      </c>
      <c r="Q24" s="73" t="e">
        <f>#REF!</f>
        <v>#REF!</v>
      </c>
      <c r="R24" s="46" t="e">
        <f>#REF!</f>
        <v>#REF!</v>
      </c>
      <c r="S24" s="73" t="e">
        <f>#REF!</f>
        <v>#REF!</v>
      </c>
      <c r="T24" s="46" t="e">
        <f>#REF!</f>
        <v>#REF!</v>
      </c>
      <c r="U24" s="73" t="e">
        <f>#REF!</f>
        <v>#REF!</v>
      </c>
      <c r="V24" s="46" t="e">
        <f>#REF!</f>
        <v>#REF!</v>
      </c>
      <c r="W24" s="73" t="e">
        <f>#REF!</f>
        <v>#REF!</v>
      </c>
      <c r="X24" s="46" t="e">
        <f t="shared" si="0"/>
        <v>#REF!</v>
      </c>
      <c r="Y24" s="46" t="e">
        <f t="shared" si="1"/>
        <v>#REF!</v>
      </c>
    </row>
    <row r="25" spans="1:25" ht="10.5">
      <c r="A25" s="50" t="s">
        <v>36</v>
      </c>
      <c r="B25" s="46" t="e">
        <f>#REF!</f>
        <v>#REF!</v>
      </c>
      <c r="C25" s="44" t="e">
        <f>#REF!</f>
        <v>#REF!</v>
      </c>
      <c r="D25" s="46" t="e">
        <f>#REF!</f>
        <v>#REF!</v>
      </c>
      <c r="E25" s="44" t="e">
        <f>#REF!</f>
        <v>#REF!</v>
      </c>
      <c r="F25" s="46" t="e">
        <f>#REF!</f>
        <v>#REF!</v>
      </c>
      <c r="G25" s="73" t="e">
        <f>#REF!</f>
        <v>#REF!</v>
      </c>
      <c r="H25" s="46" t="e">
        <f>#REF!</f>
        <v>#REF!</v>
      </c>
      <c r="I25" s="73" t="e">
        <f>#REF!</f>
        <v>#REF!</v>
      </c>
      <c r="J25" s="46" t="e">
        <f>#REF!</f>
        <v>#REF!</v>
      </c>
      <c r="K25" s="73" t="e">
        <f>#REF!</f>
        <v>#REF!</v>
      </c>
      <c r="L25" s="46" t="e">
        <f>#REF!</f>
        <v>#REF!</v>
      </c>
      <c r="M25" s="73" t="e">
        <f>#REF!</f>
        <v>#REF!</v>
      </c>
      <c r="N25" s="46" t="e">
        <f>#REF!</f>
        <v>#REF!</v>
      </c>
      <c r="O25" s="73" t="e">
        <f>#REF!</f>
        <v>#REF!</v>
      </c>
      <c r="P25" s="46" t="e">
        <f>#REF!</f>
        <v>#REF!</v>
      </c>
      <c r="Q25" s="73" t="e">
        <f>#REF!</f>
        <v>#REF!</v>
      </c>
      <c r="R25" s="46" t="e">
        <f>#REF!</f>
        <v>#REF!</v>
      </c>
      <c r="S25" s="73" t="e">
        <f>#REF!</f>
        <v>#REF!</v>
      </c>
      <c r="T25" s="46" t="e">
        <f>#REF!</f>
        <v>#REF!</v>
      </c>
      <c r="U25" s="73" t="e">
        <f>#REF!</f>
        <v>#REF!</v>
      </c>
      <c r="V25" s="46" t="e">
        <f>#REF!</f>
        <v>#REF!</v>
      </c>
      <c r="W25" s="73" t="e">
        <f>#REF!</f>
        <v>#REF!</v>
      </c>
      <c r="X25" s="46" t="e">
        <f t="shared" si="0"/>
        <v>#REF!</v>
      </c>
      <c r="Y25" s="46" t="e">
        <f t="shared" si="1"/>
        <v>#REF!</v>
      </c>
    </row>
    <row r="26" spans="1:25" ht="10.5">
      <c r="A26" s="50" t="s">
        <v>37</v>
      </c>
      <c r="B26" s="46"/>
      <c r="C26" s="44" t="e">
        <f>#REF!</f>
        <v>#REF!</v>
      </c>
      <c r="D26" s="46"/>
      <c r="E26" s="44" t="e">
        <f>#REF!</f>
        <v>#REF!</v>
      </c>
      <c r="F26" s="46"/>
      <c r="G26" s="73" t="e">
        <f>#REF!</f>
        <v>#REF!</v>
      </c>
      <c r="H26" s="46"/>
      <c r="I26" s="73" t="e">
        <f>#REF!</f>
        <v>#REF!</v>
      </c>
      <c r="J26" s="46" t="e">
        <f>#REF!</f>
        <v>#REF!</v>
      </c>
      <c r="K26" s="73" t="e">
        <f>#REF!</f>
        <v>#REF!</v>
      </c>
      <c r="L26" s="46"/>
      <c r="M26" s="73" t="e">
        <f>#REF!</f>
        <v>#REF!</v>
      </c>
      <c r="N26" s="46"/>
      <c r="O26" s="73" t="e">
        <f>#REF!</f>
        <v>#REF!</v>
      </c>
      <c r="P26" s="46"/>
      <c r="Q26" s="73" t="e">
        <f>#REF!</f>
        <v>#REF!</v>
      </c>
      <c r="R26" s="46"/>
      <c r="S26" s="73" t="e">
        <f>#REF!</f>
        <v>#REF!</v>
      </c>
      <c r="T26" s="46"/>
      <c r="U26" s="73" t="e">
        <f>#REF!</f>
        <v>#REF!</v>
      </c>
      <c r="V26" s="46"/>
      <c r="W26" s="73" t="e">
        <f>#REF!</f>
        <v>#REF!</v>
      </c>
      <c r="X26" s="46" t="e">
        <f t="shared" si="0"/>
        <v>#REF!</v>
      </c>
      <c r="Y26" s="46" t="e">
        <f t="shared" si="1"/>
        <v>#REF!</v>
      </c>
    </row>
    <row r="27" spans="1:25" ht="10.5">
      <c r="A27" s="46" t="s">
        <v>39</v>
      </c>
      <c r="B27" s="46" t="e">
        <f>#REF!</f>
        <v>#REF!</v>
      </c>
      <c r="C27" s="44" t="e">
        <f>#REF!</f>
        <v>#REF!</v>
      </c>
      <c r="D27" s="46" t="e">
        <f>#REF!</f>
        <v>#REF!</v>
      </c>
      <c r="E27" s="44" t="e">
        <f>#REF!</f>
        <v>#REF!</v>
      </c>
      <c r="F27" s="46" t="e">
        <f>#REF!</f>
        <v>#REF!</v>
      </c>
      <c r="G27" s="73" t="e">
        <f>#REF!</f>
        <v>#REF!</v>
      </c>
      <c r="H27" s="46" t="e">
        <f>#REF!</f>
        <v>#REF!</v>
      </c>
      <c r="I27" s="73" t="e">
        <f>#REF!</f>
        <v>#REF!</v>
      </c>
      <c r="J27" s="46" t="e">
        <f>#REF!</f>
        <v>#REF!</v>
      </c>
      <c r="K27" s="73" t="e">
        <f>#REF!</f>
        <v>#REF!</v>
      </c>
      <c r="L27" s="46" t="e">
        <f>#REF!</f>
        <v>#REF!</v>
      </c>
      <c r="M27" s="73" t="e">
        <f>#REF!</f>
        <v>#REF!</v>
      </c>
      <c r="N27" s="46" t="e">
        <f>#REF!</f>
        <v>#REF!</v>
      </c>
      <c r="O27" s="73" t="e">
        <f>#REF!</f>
        <v>#REF!</v>
      </c>
      <c r="P27" s="46" t="e">
        <f>#REF!</f>
        <v>#REF!</v>
      </c>
      <c r="Q27" s="73" t="e">
        <f>#REF!</f>
        <v>#REF!</v>
      </c>
      <c r="R27" s="46" t="e">
        <f>#REF!</f>
        <v>#REF!</v>
      </c>
      <c r="S27" s="73" t="e">
        <f>#REF!</f>
        <v>#REF!</v>
      </c>
      <c r="T27" s="46" t="e">
        <f>#REF!</f>
        <v>#REF!</v>
      </c>
      <c r="U27" s="73" t="e">
        <f>#REF!</f>
        <v>#REF!</v>
      </c>
      <c r="V27" s="46" t="e">
        <f>#REF!</f>
        <v>#REF!</v>
      </c>
      <c r="W27" s="73" t="e">
        <f>#REF!</f>
        <v>#REF!</v>
      </c>
      <c r="X27" s="46" t="e">
        <f t="shared" si="0"/>
        <v>#REF!</v>
      </c>
      <c r="Y27" s="46" t="e">
        <f t="shared" si="1"/>
        <v>#REF!</v>
      </c>
    </row>
    <row r="28" spans="1:25" ht="10.5">
      <c r="A28" s="46" t="s">
        <v>41</v>
      </c>
      <c r="B28" s="46" t="e">
        <f>#REF!</f>
        <v>#REF!</v>
      </c>
      <c r="C28" s="74" t="e">
        <f>#REF!</f>
        <v>#REF!</v>
      </c>
      <c r="D28" s="46" t="e">
        <f>#REF!</f>
        <v>#REF!</v>
      </c>
      <c r="E28" s="44" t="e">
        <f>#REF!</f>
        <v>#REF!</v>
      </c>
      <c r="F28" s="46" t="e">
        <f>#REF!</f>
        <v>#REF!</v>
      </c>
      <c r="G28" s="75" t="e">
        <f>#REF!</f>
        <v>#REF!</v>
      </c>
      <c r="H28" s="46" t="e">
        <f>#REF!</f>
        <v>#REF!</v>
      </c>
      <c r="I28" s="73" t="e">
        <f>#REF!</f>
        <v>#REF!</v>
      </c>
      <c r="J28" s="46" t="e">
        <f>#REF!</f>
        <v>#REF!</v>
      </c>
      <c r="K28" s="73" t="e">
        <f>#REF!</f>
        <v>#REF!</v>
      </c>
      <c r="L28" s="46" t="e">
        <f>#REF!</f>
        <v>#REF!</v>
      </c>
      <c r="M28" s="73" t="e">
        <f>#REF!</f>
        <v>#REF!</v>
      </c>
      <c r="N28" s="46" t="e">
        <f>#REF!</f>
        <v>#REF!</v>
      </c>
      <c r="O28" s="75" t="e">
        <f>#REF!</f>
        <v>#REF!</v>
      </c>
      <c r="P28" s="46" t="e">
        <f>#REF!</f>
        <v>#REF!</v>
      </c>
      <c r="Q28" s="73" t="e">
        <f>#REF!</f>
        <v>#REF!</v>
      </c>
      <c r="R28" s="46" t="e">
        <f>#REF!</f>
        <v>#REF!</v>
      </c>
      <c r="S28" s="75" t="e">
        <f>#REF!</f>
        <v>#REF!</v>
      </c>
      <c r="T28" s="46" t="e">
        <f>#REF!</f>
        <v>#REF!</v>
      </c>
      <c r="U28" s="75" t="e">
        <f>#REF!</f>
        <v>#REF!</v>
      </c>
      <c r="V28" s="46" t="e">
        <f>#REF!</f>
        <v>#REF!</v>
      </c>
      <c r="W28" s="73" t="e">
        <f>#REF!</f>
        <v>#REF!</v>
      </c>
      <c r="X28" s="46" t="e">
        <f t="shared" si="0"/>
        <v>#REF!</v>
      </c>
      <c r="Y28" s="46" t="e">
        <f t="shared" si="1"/>
        <v>#REF!</v>
      </c>
    </row>
    <row r="29" spans="1:25" ht="10.5">
      <c r="A29" s="46" t="s">
        <v>42</v>
      </c>
      <c r="B29" s="46" t="e">
        <f>#REF!</f>
        <v>#REF!</v>
      </c>
      <c r="C29" s="44" t="e">
        <f>#REF!</f>
        <v>#REF!</v>
      </c>
      <c r="D29" s="46" t="e">
        <f>#REF!</f>
        <v>#REF!</v>
      </c>
      <c r="E29" s="44" t="e">
        <f>#REF!</f>
        <v>#REF!</v>
      </c>
      <c r="F29" s="46" t="e">
        <f>#REF!</f>
        <v>#REF!</v>
      </c>
      <c r="G29" s="73" t="e">
        <f>#REF!</f>
        <v>#REF!</v>
      </c>
      <c r="H29" s="46" t="e">
        <f>#REF!</f>
        <v>#REF!</v>
      </c>
      <c r="I29" s="73" t="e">
        <f>#REF!</f>
        <v>#REF!</v>
      </c>
      <c r="J29" s="46" t="e">
        <f>#REF!</f>
        <v>#REF!</v>
      </c>
      <c r="K29" s="73" t="e">
        <f>#REF!</f>
        <v>#REF!</v>
      </c>
      <c r="L29" s="46" t="e">
        <f>#REF!</f>
        <v>#REF!</v>
      </c>
      <c r="M29" s="73" t="e">
        <f>#REF!</f>
        <v>#REF!</v>
      </c>
      <c r="N29" s="46" t="e">
        <f>#REF!</f>
        <v>#REF!</v>
      </c>
      <c r="O29" s="73" t="e">
        <f>#REF!</f>
        <v>#REF!</v>
      </c>
      <c r="P29" s="46" t="e">
        <f>#REF!</f>
        <v>#REF!</v>
      </c>
      <c r="Q29" s="73" t="e">
        <f>#REF!</f>
        <v>#REF!</v>
      </c>
      <c r="R29" s="46" t="e">
        <f>#REF!</f>
        <v>#REF!</v>
      </c>
      <c r="S29" s="73" t="e">
        <f>#REF!</f>
        <v>#REF!</v>
      </c>
      <c r="T29" s="46" t="e">
        <f>#REF!</f>
        <v>#REF!</v>
      </c>
      <c r="U29" s="73" t="e">
        <f>#REF!</f>
        <v>#REF!</v>
      </c>
      <c r="V29" s="46" t="e">
        <f>#REF!</f>
        <v>#REF!</v>
      </c>
      <c r="W29" s="73" t="e">
        <f>#REF!</f>
        <v>#REF!</v>
      </c>
      <c r="X29" s="46" t="e">
        <f t="shared" si="0"/>
        <v>#REF!</v>
      </c>
      <c r="Y29" s="46" t="e">
        <f t="shared" si="1"/>
        <v>#REF!</v>
      </c>
    </row>
    <row r="30" spans="1:25" ht="10.5">
      <c r="A30" s="50" t="s">
        <v>44</v>
      </c>
      <c r="B30" s="46" t="e">
        <f>#REF!</f>
        <v>#REF!</v>
      </c>
      <c r="C30" s="44" t="e">
        <f>#REF!</f>
        <v>#REF!</v>
      </c>
      <c r="D30" s="46" t="e">
        <f>#REF!</f>
        <v>#REF!</v>
      </c>
      <c r="E30" s="44" t="e">
        <f>#REF!</f>
        <v>#REF!</v>
      </c>
      <c r="F30" s="46" t="e">
        <f>#REF!</f>
        <v>#REF!</v>
      </c>
      <c r="G30" s="73" t="e">
        <f>#REF!</f>
        <v>#REF!</v>
      </c>
      <c r="H30" s="46" t="e">
        <f>#REF!</f>
        <v>#REF!</v>
      </c>
      <c r="I30" s="73" t="e">
        <f>#REF!</f>
        <v>#REF!</v>
      </c>
      <c r="J30" s="46" t="e">
        <f>#REF!</f>
        <v>#REF!</v>
      </c>
      <c r="K30" s="73" t="e">
        <f>#REF!</f>
        <v>#REF!</v>
      </c>
      <c r="L30" s="46" t="e">
        <f>#REF!</f>
        <v>#REF!</v>
      </c>
      <c r="M30" s="73" t="e">
        <f>#REF!</f>
        <v>#REF!</v>
      </c>
      <c r="N30" s="46" t="e">
        <f>#REF!</f>
        <v>#REF!</v>
      </c>
      <c r="O30" s="73" t="e">
        <f>#REF!</f>
        <v>#REF!</v>
      </c>
      <c r="P30" s="46" t="e">
        <f>#REF!</f>
        <v>#REF!</v>
      </c>
      <c r="Q30" s="73" t="e">
        <f>#REF!</f>
        <v>#REF!</v>
      </c>
      <c r="R30" s="46" t="e">
        <f>#REF!</f>
        <v>#REF!</v>
      </c>
      <c r="S30" s="73" t="e">
        <f>#REF!</f>
        <v>#REF!</v>
      </c>
      <c r="T30" s="46" t="e">
        <f>#REF!</f>
        <v>#REF!</v>
      </c>
      <c r="U30" s="73" t="e">
        <f>#REF!</f>
        <v>#REF!</v>
      </c>
      <c r="V30" s="46" t="e">
        <f>#REF!</f>
        <v>#REF!</v>
      </c>
      <c r="W30" s="73" t="e">
        <f>#REF!</f>
        <v>#REF!</v>
      </c>
      <c r="X30" s="46" t="e">
        <f t="shared" si="0"/>
        <v>#REF!</v>
      </c>
      <c r="Y30" s="46" t="e">
        <f t="shared" si="1"/>
        <v>#REF!</v>
      </c>
    </row>
    <row r="31" spans="1:25" ht="10.5">
      <c r="A31" s="46" t="s">
        <v>45</v>
      </c>
      <c r="B31" s="46" t="e">
        <f>#REF!</f>
        <v>#REF!</v>
      </c>
      <c r="C31" s="44" t="e">
        <f>#REF!</f>
        <v>#REF!</v>
      </c>
      <c r="D31" s="46" t="e">
        <f>#REF!</f>
        <v>#REF!</v>
      </c>
      <c r="E31" s="44" t="e">
        <f>#REF!</f>
        <v>#REF!</v>
      </c>
      <c r="F31" s="46" t="e">
        <f>#REF!</f>
        <v>#REF!</v>
      </c>
      <c r="G31" s="73" t="e">
        <f>#REF!</f>
        <v>#REF!</v>
      </c>
      <c r="H31" s="46" t="e">
        <f>#REF!</f>
        <v>#REF!</v>
      </c>
      <c r="I31" s="73" t="e">
        <f>#REF!</f>
        <v>#REF!</v>
      </c>
      <c r="J31" s="46" t="e">
        <f>#REF!</f>
        <v>#REF!</v>
      </c>
      <c r="K31" s="73" t="e">
        <f>#REF!</f>
        <v>#REF!</v>
      </c>
      <c r="L31" s="46" t="e">
        <f>#REF!</f>
        <v>#REF!</v>
      </c>
      <c r="M31" s="73" t="e">
        <f>#REF!</f>
        <v>#REF!</v>
      </c>
      <c r="N31" s="46" t="e">
        <f>#REF!</f>
        <v>#REF!</v>
      </c>
      <c r="O31" s="73" t="e">
        <f>#REF!</f>
        <v>#REF!</v>
      </c>
      <c r="P31" s="46" t="e">
        <f>#REF!</f>
        <v>#REF!</v>
      </c>
      <c r="Q31" s="73" t="e">
        <f>#REF!</f>
        <v>#REF!</v>
      </c>
      <c r="R31" s="46" t="e">
        <f>#REF!</f>
        <v>#REF!</v>
      </c>
      <c r="S31" s="73" t="e">
        <f>#REF!</f>
        <v>#REF!</v>
      </c>
      <c r="T31" s="46" t="e">
        <f>#REF!</f>
        <v>#REF!</v>
      </c>
      <c r="U31" s="73" t="e">
        <f>#REF!</f>
        <v>#REF!</v>
      </c>
      <c r="V31" s="46" t="e">
        <f>#REF!</f>
        <v>#REF!</v>
      </c>
      <c r="W31" s="73" t="e">
        <f>#REF!</f>
        <v>#REF!</v>
      </c>
      <c r="X31" s="46" t="e">
        <f t="shared" si="0"/>
        <v>#REF!</v>
      </c>
      <c r="Y31" s="46" t="e">
        <f t="shared" si="1"/>
        <v>#REF!</v>
      </c>
    </row>
    <row r="32" spans="1:25" ht="10.5">
      <c r="A32" s="46" t="s">
        <v>46</v>
      </c>
      <c r="B32" s="46" t="e">
        <f>#REF!</f>
        <v>#REF!</v>
      </c>
      <c r="C32" s="44" t="e">
        <f>#REF!</f>
        <v>#REF!</v>
      </c>
      <c r="D32" s="46" t="e">
        <f>#REF!</f>
        <v>#REF!</v>
      </c>
      <c r="E32" s="44" t="e">
        <f>#REF!</f>
        <v>#REF!</v>
      </c>
      <c r="F32" s="46" t="e">
        <f>#REF!</f>
        <v>#REF!</v>
      </c>
      <c r="G32" s="73" t="e">
        <f>#REF!</f>
        <v>#REF!</v>
      </c>
      <c r="H32" s="46" t="e">
        <f>#REF!</f>
        <v>#REF!</v>
      </c>
      <c r="I32" s="73" t="e">
        <f>#REF!</f>
        <v>#REF!</v>
      </c>
      <c r="J32" s="46" t="e">
        <f>#REF!</f>
        <v>#REF!</v>
      </c>
      <c r="K32" s="73" t="e">
        <f>#REF!</f>
        <v>#REF!</v>
      </c>
      <c r="L32" s="46" t="e">
        <f>#REF!</f>
        <v>#REF!</v>
      </c>
      <c r="M32" s="73" t="e">
        <f>#REF!</f>
        <v>#REF!</v>
      </c>
      <c r="N32" s="46" t="e">
        <f>#REF!</f>
        <v>#REF!</v>
      </c>
      <c r="O32" s="73" t="e">
        <f>#REF!</f>
        <v>#REF!</v>
      </c>
      <c r="P32" s="46" t="e">
        <f>#REF!</f>
        <v>#REF!</v>
      </c>
      <c r="Q32" s="73" t="e">
        <f>#REF!</f>
        <v>#REF!</v>
      </c>
      <c r="R32" s="46" t="e">
        <f>#REF!</f>
        <v>#REF!</v>
      </c>
      <c r="S32" s="73" t="e">
        <f>#REF!</f>
        <v>#REF!</v>
      </c>
      <c r="T32" s="46" t="e">
        <f>#REF!</f>
        <v>#REF!</v>
      </c>
      <c r="U32" s="73" t="e">
        <f>#REF!</f>
        <v>#REF!</v>
      </c>
      <c r="V32" s="46" t="e">
        <f>#REF!</f>
        <v>#REF!</v>
      </c>
      <c r="W32" s="73" t="e">
        <f>#REF!</f>
        <v>#REF!</v>
      </c>
      <c r="X32" s="46" t="e">
        <f t="shared" si="0"/>
        <v>#REF!</v>
      </c>
      <c r="Y32" s="46" t="e">
        <f t="shared" si="1"/>
        <v>#REF!</v>
      </c>
    </row>
    <row r="33" spans="1:25" s="68" customFormat="1" ht="10.5">
      <c r="A33" s="51" t="s">
        <v>13</v>
      </c>
      <c r="B33" s="52" t="e">
        <f>SUM(B5:B32)-B5-B17</f>
        <v>#REF!</v>
      </c>
      <c r="C33" s="76" t="e">
        <f>SUM(C5:C32)</f>
        <v>#REF!</v>
      </c>
      <c r="D33" s="52" t="e">
        <f>SUM(D5:D32)-D5-D17</f>
        <v>#REF!</v>
      </c>
      <c r="E33" s="63" t="e">
        <f>SUM(E5:E32)</f>
        <v>#REF!</v>
      </c>
      <c r="F33" s="52" t="e">
        <f>SUM(F5:F32)-F5-F17</f>
        <v>#REF!</v>
      </c>
      <c r="G33" s="63" t="e">
        <f>SUM(G5:G32)</f>
        <v>#REF!</v>
      </c>
      <c r="H33" s="52" t="e">
        <f aca="true" t="shared" si="2" ref="H33:L33">SUM(H5:H32)-H5-H17</f>
        <v>#REF!</v>
      </c>
      <c r="I33" s="63" t="e">
        <f>SUM(I5:I32)</f>
        <v>#REF!</v>
      </c>
      <c r="J33" s="52" t="e">
        <f t="shared" si="2"/>
        <v>#REF!</v>
      </c>
      <c r="K33" s="63" t="e">
        <f>SUM(K5:K32)</f>
        <v>#REF!</v>
      </c>
      <c r="L33" s="52" t="e">
        <f t="shared" si="2"/>
        <v>#REF!</v>
      </c>
      <c r="M33" s="63" t="e">
        <f>SUM(M5:M32)</f>
        <v>#REF!</v>
      </c>
      <c r="N33" s="52" t="e">
        <f aca="true" t="shared" si="3" ref="N33:R33">SUM(N5:N32)-N5-N17</f>
        <v>#REF!</v>
      </c>
      <c r="O33" s="63" t="e">
        <f>SUM(O5:O32)</f>
        <v>#REF!</v>
      </c>
      <c r="P33" s="52" t="e">
        <f t="shared" si="3"/>
        <v>#REF!</v>
      </c>
      <c r="Q33" s="63" t="e">
        <f>SUM(Q5:Q32)</f>
        <v>#REF!</v>
      </c>
      <c r="R33" s="52" t="e">
        <f t="shared" si="3"/>
        <v>#REF!</v>
      </c>
      <c r="S33" s="63" t="e">
        <f>SUM(S5:S32)</f>
        <v>#REF!</v>
      </c>
      <c r="T33" s="52" t="e">
        <f>SUM(T5:T32)-T5-T17</f>
        <v>#REF!</v>
      </c>
      <c r="U33" s="63" t="e">
        <f>SUM(U5:U32)</f>
        <v>#REF!</v>
      </c>
      <c r="V33" s="52" t="e">
        <f>SUM(V5:V32)-V5-V17</f>
        <v>#REF!</v>
      </c>
      <c r="W33" s="63" t="e">
        <f>SUM(W5:W32)</f>
        <v>#REF!</v>
      </c>
      <c r="X33" s="63" t="e">
        <f t="shared" si="0"/>
        <v>#REF!</v>
      </c>
      <c r="Y33" s="63" t="e">
        <f>SUM(Y5:Y32)</f>
        <v>#REF!</v>
      </c>
    </row>
    <row r="34" spans="2:23" ht="10.5">
      <c r="B34" s="69" t="e">
        <f>B33-#REF!</f>
        <v>#REF!</v>
      </c>
      <c r="C34" s="69" t="e">
        <f>C33-#REF!</f>
        <v>#REF!</v>
      </c>
      <c r="D34" s="69" t="e">
        <f>D33-#REF!</f>
        <v>#REF!</v>
      </c>
      <c r="E34" s="69" t="e">
        <f>E33-#REF!</f>
        <v>#REF!</v>
      </c>
      <c r="F34" s="69" t="e">
        <f>F33-#REF!</f>
        <v>#REF!</v>
      </c>
      <c r="G34" s="69" t="e">
        <f>G33-#REF!</f>
        <v>#REF!</v>
      </c>
      <c r="H34" s="69" t="e">
        <f>H33-#REF!</f>
        <v>#REF!</v>
      </c>
      <c r="I34" s="69" t="e">
        <f>I33-#REF!</f>
        <v>#REF!</v>
      </c>
      <c r="J34" s="69" t="e">
        <f>J33-#REF!</f>
        <v>#REF!</v>
      </c>
      <c r="K34" s="69" t="e">
        <f>K33-#REF!</f>
        <v>#REF!</v>
      </c>
      <c r="L34" s="69" t="e">
        <f>L33-#REF!</f>
        <v>#REF!</v>
      </c>
      <c r="M34" s="69" t="e">
        <f>M33-#REF!</f>
        <v>#REF!</v>
      </c>
      <c r="N34" s="69" t="e">
        <f>N33-#REF!</f>
        <v>#REF!</v>
      </c>
      <c r="O34" s="69" t="e">
        <f>O33-#REF!</f>
        <v>#REF!</v>
      </c>
      <c r="P34" s="69" t="e">
        <f>P33-#REF!</f>
        <v>#REF!</v>
      </c>
      <c r="Q34" s="69" t="e">
        <f>Q33-#REF!</f>
        <v>#REF!</v>
      </c>
      <c r="R34" s="69" t="e">
        <f>R33-#REF!</f>
        <v>#REF!</v>
      </c>
      <c r="S34" s="69" t="e">
        <f>S33-#REF!</f>
        <v>#REF!</v>
      </c>
      <c r="T34" s="69" t="e">
        <f>T33-#REF!</f>
        <v>#REF!</v>
      </c>
      <c r="U34" s="69" t="e">
        <f>U33-#REF!</f>
        <v>#REF!</v>
      </c>
      <c r="V34" s="69" t="e">
        <f>V33-#REF!</f>
        <v>#REF!</v>
      </c>
      <c r="W34" s="69" t="e">
        <f>W33-#REF!</f>
        <v>#REF!</v>
      </c>
    </row>
    <row r="35" spans="2:24" ht="10.5">
      <c r="B35" s="69" t="e">
        <f>B33-'[1]2.8'!$D$6</f>
        <v>#REF!</v>
      </c>
      <c r="D35" s="69" t="e">
        <f>D33-'[1]2.8'!$D$5</f>
        <v>#REF!</v>
      </c>
      <c r="F35" s="69" t="e">
        <f>F33-'[1]2.8'!$D$7</f>
        <v>#REF!</v>
      </c>
      <c r="H35" s="69" t="e">
        <f>H33-'[1]2.8'!$D$8</f>
        <v>#REF!</v>
      </c>
      <c r="J35" s="69" t="e">
        <f>J33-'[1]2.8'!$D$15</f>
        <v>#REF!</v>
      </c>
      <c r="L35" s="69" t="e">
        <f>L33-'[1]2.8'!$D$14</f>
        <v>#REF!</v>
      </c>
      <c r="N35" s="69" t="e">
        <f>N33-'[1]2.8'!$D$10</f>
        <v>#REF!</v>
      </c>
      <c r="P35" s="69" t="e">
        <f>P33-'[1]2.8'!$D$11</f>
        <v>#REF!</v>
      </c>
      <c r="R35" s="69" t="e">
        <f>R33-'[1]2.8'!$D$13</f>
        <v>#REF!</v>
      </c>
      <c r="T35" s="69" t="e">
        <f>T33-'[1]2.8'!$D$12</f>
        <v>#REF!</v>
      </c>
      <c r="V35" s="69" t="e">
        <f>V33-'[1]2.8'!$D$9</f>
        <v>#REF!</v>
      </c>
      <c r="X35" s="69" t="e">
        <f>X33-'[1]2.8'!$D$16</f>
        <v>#REF!</v>
      </c>
    </row>
  </sheetData>
  <sheetProtection/>
  <mergeCells count="13">
    <mergeCell ref="A1:X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X2:Y2"/>
    <mergeCell ref="A2:A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5"/>
  <sheetViews>
    <sheetView zoomScaleSheetLayoutView="100" workbookViewId="0" topLeftCell="A1">
      <pane xSplit="1" ySplit="3" topLeftCell="B17" activePane="bottomRight" state="frozen"/>
      <selection pane="bottomRight" activeCell="C41" sqref="C41"/>
    </sheetView>
  </sheetViews>
  <sheetFormatPr defaultColWidth="8.75390625" defaultRowHeight="14.25"/>
  <cols>
    <col min="1" max="1" width="16.25390625" style="36" customWidth="1"/>
    <col min="2" max="9" width="10.125" style="36" customWidth="1"/>
    <col min="10" max="10" width="11.875" style="36" customWidth="1"/>
    <col min="11" max="11" width="10.125" style="36" customWidth="1"/>
    <col min="12" max="13" width="11.875" style="36" customWidth="1"/>
    <col min="14" max="14" width="5.625" style="36" customWidth="1"/>
    <col min="15" max="15" width="12.75390625" style="36" customWidth="1"/>
    <col min="16" max="16" width="4.625" style="36" customWidth="1"/>
    <col min="17" max="17" width="10.125" style="36" bestFit="1" customWidth="1"/>
    <col min="18" max="18" width="4.75390625" style="36" customWidth="1"/>
    <col min="19" max="19" width="11.875" style="36" customWidth="1"/>
    <col min="20" max="20" width="4.50390625" style="36" customWidth="1"/>
    <col min="21" max="21" width="10.125" style="36" customWidth="1"/>
    <col min="22" max="22" width="4.75390625" style="36" customWidth="1"/>
    <col min="23" max="23" width="10.125" style="36" customWidth="1"/>
    <col min="24" max="24" width="4.875" style="36" customWidth="1"/>
    <col min="25" max="25" width="10.125" style="36" customWidth="1"/>
    <col min="26" max="26" width="4.50390625" style="36" customWidth="1"/>
    <col min="27" max="27" width="10.125" style="36" customWidth="1"/>
    <col min="28" max="28" width="4.50390625" style="36" customWidth="1"/>
    <col min="29" max="16384" width="8.75390625" style="36" customWidth="1"/>
  </cols>
  <sheetData>
    <row r="1" spans="1:14" ht="10.5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28" ht="10.5">
      <c r="A2" s="38" t="s">
        <v>1</v>
      </c>
      <c r="B2" s="39" t="s">
        <v>2</v>
      </c>
      <c r="C2" s="39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54" t="s">
        <v>12</v>
      </c>
      <c r="M2" s="54" t="s">
        <v>48</v>
      </c>
      <c r="N2" s="54"/>
      <c r="O2" s="55" t="s">
        <v>49</v>
      </c>
      <c r="P2" s="56"/>
      <c r="Q2" s="55" t="s">
        <v>50</v>
      </c>
      <c r="R2" s="56"/>
      <c r="S2" s="55" t="s">
        <v>51</v>
      </c>
      <c r="T2" s="56"/>
      <c r="U2" s="64" t="s">
        <v>52</v>
      </c>
      <c r="V2" s="64"/>
      <c r="W2" s="64" t="s">
        <v>53</v>
      </c>
      <c r="X2" s="64"/>
      <c r="Y2" s="64" t="s">
        <v>54</v>
      </c>
      <c r="Z2" s="64"/>
      <c r="AA2" s="64" t="s">
        <v>55</v>
      </c>
      <c r="AB2" s="64"/>
    </row>
    <row r="3" spans="1:28" s="33" customFormat="1" ht="31.5">
      <c r="A3" s="41"/>
      <c r="B3" s="42" t="s">
        <v>56</v>
      </c>
      <c r="C3" s="42" t="s">
        <v>56</v>
      </c>
      <c r="D3" s="42" t="s">
        <v>56</v>
      </c>
      <c r="E3" s="42" t="s">
        <v>56</v>
      </c>
      <c r="F3" s="42" t="s">
        <v>56</v>
      </c>
      <c r="G3" s="42" t="s">
        <v>56</v>
      </c>
      <c r="H3" s="42" t="s">
        <v>56</v>
      </c>
      <c r="I3" s="42" t="s">
        <v>56</v>
      </c>
      <c r="J3" s="42" t="s">
        <v>56</v>
      </c>
      <c r="K3" s="42" t="s">
        <v>56</v>
      </c>
      <c r="L3" s="42" t="s">
        <v>56</v>
      </c>
      <c r="M3" s="42" t="s">
        <v>56</v>
      </c>
      <c r="N3" s="42" t="s">
        <v>57</v>
      </c>
      <c r="O3" s="42" t="s">
        <v>56</v>
      </c>
      <c r="P3" s="42" t="s">
        <v>57</v>
      </c>
      <c r="Q3" s="42" t="s">
        <v>56</v>
      </c>
      <c r="R3" s="42" t="s">
        <v>57</v>
      </c>
      <c r="S3" s="42" t="s">
        <v>56</v>
      </c>
      <c r="T3" s="42" t="s">
        <v>57</v>
      </c>
      <c r="U3" s="42" t="s">
        <v>56</v>
      </c>
      <c r="V3" s="42" t="s">
        <v>57</v>
      </c>
      <c r="W3" s="42" t="s">
        <v>56</v>
      </c>
      <c r="X3" s="42" t="s">
        <v>57</v>
      </c>
      <c r="Y3" s="42" t="s">
        <v>56</v>
      </c>
      <c r="Z3" s="42" t="s">
        <v>57</v>
      </c>
      <c r="AA3" s="42" t="s">
        <v>56</v>
      </c>
      <c r="AB3" s="42" t="s">
        <v>57</v>
      </c>
    </row>
    <row r="4" spans="1:28" ht="10.5" hidden="1">
      <c r="A4" s="43" t="s">
        <v>58</v>
      </c>
      <c r="B4" s="44">
        <v>32781</v>
      </c>
      <c r="C4" s="44">
        <v>1398</v>
      </c>
      <c r="D4" s="45">
        <v>31232</v>
      </c>
      <c r="E4" s="45">
        <v>4112</v>
      </c>
      <c r="F4" s="45">
        <v>5621</v>
      </c>
      <c r="G4" s="45">
        <v>1115</v>
      </c>
      <c r="H4" s="45">
        <v>32724</v>
      </c>
      <c r="I4" s="45">
        <v>47126</v>
      </c>
      <c r="J4" s="45">
        <v>59754</v>
      </c>
      <c r="K4" s="45">
        <v>23868</v>
      </c>
      <c r="L4" s="45">
        <v>82523</v>
      </c>
      <c r="M4" s="47">
        <f aca="true" t="shared" si="0" ref="M4:M17">B4+C4+D4+E4+F4+G4+H4+I4+J4+K4+L4</f>
        <v>322254</v>
      </c>
      <c r="N4" s="4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ht="10.5" hidden="1">
      <c r="A5" s="43" t="s">
        <v>59</v>
      </c>
      <c r="B5" s="44">
        <f aca="true" t="shared" si="1" ref="B5:L5">B4/360</f>
        <v>91.05833333333334</v>
      </c>
      <c r="C5" s="44">
        <f t="shared" si="1"/>
        <v>3.8833333333333333</v>
      </c>
      <c r="D5" s="44">
        <f t="shared" si="1"/>
        <v>86.75555555555556</v>
      </c>
      <c r="E5" s="44">
        <f t="shared" si="1"/>
        <v>11.422222222222222</v>
      </c>
      <c r="F5" s="44">
        <f t="shared" si="1"/>
        <v>15.613888888888889</v>
      </c>
      <c r="G5" s="44">
        <f t="shared" si="1"/>
        <v>3.0972222222222223</v>
      </c>
      <c r="H5" s="44">
        <f t="shared" si="1"/>
        <v>90.9</v>
      </c>
      <c r="I5" s="44">
        <f t="shared" si="1"/>
        <v>130.90555555555557</v>
      </c>
      <c r="J5" s="44">
        <f t="shared" si="1"/>
        <v>165.98333333333332</v>
      </c>
      <c r="K5" s="44">
        <f t="shared" si="1"/>
        <v>66.3</v>
      </c>
      <c r="L5" s="44">
        <f t="shared" si="1"/>
        <v>229.23055555555555</v>
      </c>
      <c r="M5" s="47">
        <f t="shared" si="0"/>
        <v>895.1500000000001</v>
      </c>
      <c r="N5" s="44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28" ht="10.5" hidden="1">
      <c r="A6" s="46" t="s">
        <v>14</v>
      </c>
      <c r="B6" s="46" t="e">
        <f>#REF!</f>
        <v>#REF!</v>
      </c>
      <c r="C6" s="46" t="e">
        <f>#REF!</f>
        <v>#REF!</v>
      </c>
      <c r="D6" s="47" t="e">
        <f>#REF!</f>
        <v>#REF!</v>
      </c>
      <c r="E6" s="47" t="e">
        <f>#REF!</f>
        <v>#REF!</v>
      </c>
      <c r="F6" s="47" t="e">
        <f>#REF!</f>
        <v>#REF!</v>
      </c>
      <c r="G6" s="47" t="e">
        <f>#REF!</f>
        <v>#REF!</v>
      </c>
      <c r="H6" s="47" t="e">
        <f>#REF!</f>
        <v>#REF!</v>
      </c>
      <c r="I6" s="47" t="e">
        <f>#REF!</f>
        <v>#REF!</v>
      </c>
      <c r="J6" s="47" t="e">
        <f>#REF!</f>
        <v>#REF!</v>
      </c>
      <c r="K6" s="47" t="e">
        <f>#REF!</f>
        <v>#REF!</v>
      </c>
      <c r="L6" s="47" t="e">
        <f>#REF!</f>
        <v>#REF!</v>
      </c>
      <c r="M6" s="47" t="e">
        <f t="shared" si="0"/>
        <v>#REF!</v>
      </c>
      <c r="N6" s="46" t="e">
        <f>M6/$M$4</f>
        <v>#REF!</v>
      </c>
      <c r="O6" s="58">
        <v>65875</v>
      </c>
      <c r="P6" s="57"/>
      <c r="Q6" s="58">
        <v>125670</v>
      </c>
      <c r="R6" s="57"/>
      <c r="S6" s="58">
        <v>63925</v>
      </c>
      <c r="T6" s="57"/>
      <c r="U6" s="58">
        <v>67420</v>
      </c>
      <c r="V6" s="57"/>
      <c r="W6" s="58">
        <v>36820</v>
      </c>
      <c r="X6" s="57"/>
      <c r="Y6" s="58">
        <v>33470</v>
      </c>
      <c r="Z6" s="57"/>
      <c r="AA6" s="58">
        <v>62520</v>
      </c>
      <c r="AB6" s="57"/>
    </row>
    <row r="7" spans="1:28" ht="10.5" hidden="1">
      <c r="A7" s="47" t="s">
        <v>15</v>
      </c>
      <c r="B7" s="46" t="e">
        <f>#REF!</f>
        <v>#REF!</v>
      </c>
      <c r="C7" s="46" t="e">
        <f>#REF!</f>
        <v>#REF!</v>
      </c>
      <c r="D7" s="47" t="e">
        <f>#REF!</f>
        <v>#REF!</v>
      </c>
      <c r="E7" s="47" t="e">
        <f>#REF!</f>
        <v>#REF!</v>
      </c>
      <c r="F7" s="47" t="e">
        <f>#REF!</f>
        <v>#REF!</v>
      </c>
      <c r="G7" s="47" t="e">
        <f>#REF!</f>
        <v>#REF!</v>
      </c>
      <c r="H7" s="47" t="e">
        <f>#REF!</f>
        <v>#REF!</v>
      </c>
      <c r="I7" s="47" t="e">
        <f>#REF!</f>
        <v>#REF!</v>
      </c>
      <c r="J7" s="47" t="e">
        <f>#REF!</f>
        <v>#REF!</v>
      </c>
      <c r="K7" s="47" t="e">
        <f>#REF!</f>
        <v>#REF!</v>
      </c>
      <c r="L7" s="47" t="e">
        <f>#REF!</f>
        <v>#REF!</v>
      </c>
      <c r="M7" s="47" t="e">
        <f t="shared" si="0"/>
        <v>#REF!</v>
      </c>
      <c r="N7" s="46" t="e">
        <f>M7/$M$4</f>
        <v>#REF!</v>
      </c>
      <c r="O7" s="58"/>
      <c r="P7" s="57"/>
      <c r="Q7" s="58"/>
      <c r="R7" s="57"/>
      <c r="S7" s="58"/>
      <c r="T7" s="57"/>
      <c r="U7" s="58"/>
      <c r="V7" s="57"/>
      <c r="W7" s="58"/>
      <c r="X7" s="57"/>
      <c r="Y7" s="58"/>
      <c r="Z7" s="57"/>
      <c r="AA7" s="58"/>
      <c r="AB7" s="57"/>
    </row>
    <row r="8" spans="1:28" ht="10.5" hidden="1">
      <c r="A8" s="47" t="s">
        <v>16</v>
      </c>
      <c r="B8" s="46" t="e">
        <f>#REF!</f>
        <v>#REF!</v>
      </c>
      <c r="C8" s="46" t="e">
        <f>#REF!</f>
        <v>#REF!</v>
      </c>
      <c r="D8" s="47" t="e">
        <f>#REF!</f>
        <v>#REF!</v>
      </c>
      <c r="E8" s="47" t="e">
        <f>#REF!</f>
        <v>#REF!</v>
      </c>
      <c r="F8" s="47" t="e">
        <f>#REF!</f>
        <v>#REF!</v>
      </c>
      <c r="G8" s="47" t="e">
        <f>#REF!</f>
        <v>#REF!</v>
      </c>
      <c r="H8" s="47" t="e">
        <f>#REF!</f>
        <v>#REF!</v>
      </c>
      <c r="I8" s="47" t="e">
        <f>#REF!</f>
        <v>#REF!</v>
      </c>
      <c r="J8" s="47" t="e">
        <f>#REF!</f>
        <v>#REF!</v>
      </c>
      <c r="K8" s="47" t="e">
        <f>#REF!</f>
        <v>#REF!</v>
      </c>
      <c r="L8" s="47" t="e">
        <f>#REF!</f>
        <v>#REF!</v>
      </c>
      <c r="M8" s="47" t="e">
        <f t="shared" si="0"/>
        <v>#REF!</v>
      </c>
      <c r="N8" s="46" t="e">
        <f>M8/$M$4</f>
        <v>#REF!</v>
      </c>
      <c r="O8" s="58"/>
      <c r="P8" s="57"/>
      <c r="Q8" s="58"/>
      <c r="R8" s="57"/>
      <c r="S8" s="58"/>
      <c r="T8" s="57"/>
      <c r="U8" s="58"/>
      <c r="V8" s="57"/>
      <c r="W8" s="58"/>
      <c r="X8" s="57"/>
      <c r="Y8" s="58"/>
      <c r="Z8" s="57"/>
      <c r="AA8" s="58"/>
      <c r="AB8" s="57"/>
    </row>
    <row r="9" spans="1:28" ht="10.5" hidden="1">
      <c r="A9" s="47" t="s">
        <v>17</v>
      </c>
      <c r="B9" s="46" t="e">
        <f>#REF!</f>
        <v>#REF!</v>
      </c>
      <c r="C9" s="46" t="e">
        <f>#REF!</f>
        <v>#REF!</v>
      </c>
      <c r="D9" s="47" t="e">
        <f>#REF!</f>
        <v>#REF!</v>
      </c>
      <c r="E9" s="47" t="e">
        <f>#REF!</f>
        <v>#REF!</v>
      </c>
      <c r="F9" s="47" t="e">
        <f>#REF!</f>
        <v>#REF!</v>
      </c>
      <c r="G9" s="47" t="e">
        <f>#REF!</f>
        <v>#REF!</v>
      </c>
      <c r="H9" s="47" t="e">
        <f>#REF!</f>
        <v>#REF!</v>
      </c>
      <c r="I9" s="47" t="e">
        <f>#REF!</f>
        <v>#REF!</v>
      </c>
      <c r="J9" s="47" t="e">
        <f>#REF!</f>
        <v>#REF!</v>
      </c>
      <c r="K9" s="47" t="e">
        <f>#REF!</f>
        <v>#REF!</v>
      </c>
      <c r="L9" s="47" t="e">
        <f>#REF!</f>
        <v>#REF!</v>
      </c>
      <c r="M9" s="47" t="e">
        <f t="shared" si="0"/>
        <v>#REF!</v>
      </c>
      <c r="N9" s="46" t="e">
        <f>M9/$M$4</f>
        <v>#REF!</v>
      </c>
      <c r="O9" s="58"/>
      <c r="P9" s="57"/>
      <c r="Q9" s="58"/>
      <c r="R9" s="57"/>
      <c r="S9" s="58"/>
      <c r="T9" s="57"/>
      <c r="U9" s="58"/>
      <c r="V9" s="57"/>
      <c r="W9" s="58"/>
      <c r="X9" s="57"/>
      <c r="Y9" s="58"/>
      <c r="Z9" s="57"/>
      <c r="AA9" s="58"/>
      <c r="AB9" s="57"/>
    </row>
    <row r="10" spans="1:28" ht="10.5" hidden="1">
      <c r="A10" s="47" t="s">
        <v>18</v>
      </c>
      <c r="B10" s="46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>
        <f t="shared" si="0"/>
        <v>0</v>
      </c>
      <c r="N10" s="46">
        <f>M10/$M$4</f>
        <v>0</v>
      </c>
      <c r="O10" s="58"/>
      <c r="P10" s="57"/>
      <c r="Q10" s="58"/>
      <c r="R10" s="57"/>
      <c r="S10" s="58"/>
      <c r="T10" s="57"/>
      <c r="U10" s="58"/>
      <c r="V10" s="57"/>
      <c r="W10" s="58"/>
      <c r="X10" s="57"/>
      <c r="Y10" s="58"/>
      <c r="Z10" s="57"/>
      <c r="AA10" s="58"/>
      <c r="AB10" s="57"/>
    </row>
    <row r="11" spans="1:28" ht="10.5" hidden="1">
      <c r="A11" s="47" t="s">
        <v>19</v>
      </c>
      <c r="B11" s="46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>
        <f t="shared" si="0"/>
        <v>0</v>
      </c>
      <c r="N11" s="46">
        <f>M11/$M$4</f>
        <v>0</v>
      </c>
      <c r="O11" s="58"/>
      <c r="P11" s="57"/>
      <c r="Q11" s="58"/>
      <c r="R11" s="57"/>
      <c r="S11" s="58"/>
      <c r="T11" s="57"/>
      <c r="U11" s="58"/>
      <c r="V11" s="57"/>
      <c r="W11" s="58"/>
      <c r="X11" s="57"/>
      <c r="Y11" s="58"/>
      <c r="Z11" s="57"/>
      <c r="AA11" s="58"/>
      <c r="AB11" s="57"/>
    </row>
    <row r="12" spans="1:28" ht="10.5" hidden="1">
      <c r="A12" s="46" t="s">
        <v>21</v>
      </c>
      <c r="B12" s="46" t="e">
        <f>#REF!</f>
        <v>#REF!</v>
      </c>
      <c r="C12" s="46" t="e">
        <f>#REF!</f>
        <v>#REF!</v>
      </c>
      <c r="D12" s="47" t="e">
        <f>#REF!</f>
        <v>#REF!</v>
      </c>
      <c r="E12" s="47" t="e">
        <f>#REF!</f>
        <v>#REF!</v>
      </c>
      <c r="F12" s="47" t="e">
        <f>#REF!</f>
        <v>#REF!</v>
      </c>
      <c r="G12" s="47" t="e">
        <f>#REF!</f>
        <v>#REF!</v>
      </c>
      <c r="H12" s="47" t="e">
        <f>#REF!</f>
        <v>#REF!</v>
      </c>
      <c r="I12" s="47" t="e">
        <f>#REF!</f>
        <v>#REF!</v>
      </c>
      <c r="J12" s="47" t="e">
        <f>#REF!</f>
        <v>#REF!</v>
      </c>
      <c r="K12" s="47" t="e">
        <f>#REF!</f>
        <v>#REF!</v>
      </c>
      <c r="L12" s="47" t="e">
        <f>#REF!</f>
        <v>#REF!</v>
      </c>
      <c r="M12" s="47" t="e">
        <f t="shared" si="0"/>
        <v>#REF!</v>
      </c>
      <c r="N12" s="46" t="e">
        <f>M12/$M$4</f>
        <v>#REF!</v>
      </c>
      <c r="O12" s="59"/>
      <c r="P12" s="60"/>
      <c r="Q12" s="60"/>
      <c r="R12" s="60"/>
      <c r="S12" s="59"/>
      <c r="T12" s="60"/>
      <c r="U12" s="59"/>
      <c r="V12" s="60"/>
      <c r="W12" s="59"/>
      <c r="X12" s="60"/>
      <c r="Y12" s="59"/>
      <c r="Z12" s="60"/>
      <c r="AA12" s="59"/>
      <c r="AB12" s="60"/>
    </row>
    <row r="13" spans="1:28" ht="10.5" hidden="1">
      <c r="A13" s="46" t="s">
        <v>23</v>
      </c>
      <c r="B13" s="46" t="e">
        <f>#REF!</f>
        <v>#REF!</v>
      </c>
      <c r="C13" s="46" t="e">
        <f>#REF!</f>
        <v>#REF!</v>
      </c>
      <c r="D13" s="47" t="e">
        <f>#REF!</f>
        <v>#REF!</v>
      </c>
      <c r="E13" s="47" t="e">
        <f>#REF!</f>
        <v>#REF!</v>
      </c>
      <c r="F13" s="47" t="e">
        <f>#REF!</f>
        <v>#REF!</v>
      </c>
      <c r="G13" s="47" t="e">
        <f>#REF!</f>
        <v>#REF!</v>
      </c>
      <c r="H13" s="47" t="e">
        <f>#REF!</f>
        <v>#REF!</v>
      </c>
      <c r="I13" s="47" t="e">
        <f>#REF!</f>
        <v>#REF!</v>
      </c>
      <c r="J13" s="47" t="e">
        <f>#REF!</f>
        <v>#REF!</v>
      </c>
      <c r="K13" s="47" t="e">
        <f>#REF!</f>
        <v>#REF!</v>
      </c>
      <c r="L13" s="47" t="e">
        <f>#REF!</f>
        <v>#REF!</v>
      </c>
      <c r="M13" s="47" t="e">
        <f t="shared" si="0"/>
        <v>#REF!</v>
      </c>
      <c r="N13" s="46" t="e">
        <f>M13/$M$4</f>
        <v>#REF!</v>
      </c>
      <c r="O13" s="58">
        <v>3154</v>
      </c>
      <c r="P13" s="57"/>
      <c r="Q13" s="58">
        <v>1914</v>
      </c>
      <c r="R13" s="57"/>
      <c r="S13" s="58">
        <v>13940</v>
      </c>
      <c r="T13" s="57"/>
      <c r="U13" s="58">
        <v>2016</v>
      </c>
      <c r="V13" s="57"/>
      <c r="W13" s="58">
        <v>2040</v>
      </c>
      <c r="X13" s="57"/>
      <c r="Y13" s="58">
        <v>2345</v>
      </c>
      <c r="Z13" s="57"/>
      <c r="AA13" s="58">
        <v>6660</v>
      </c>
      <c r="AB13" s="57"/>
    </row>
    <row r="14" spans="1:28" ht="10.5" hidden="1">
      <c r="A14" s="46" t="s">
        <v>24</v>
      </c>
      <c r="B14" s="46" t="e">
        <f>#REF!</f>
        <v>#REF!</v>
      </c>
      <c r="C14" s="46" t="e">
        <f>#REF!</f>
        <v>#REF!</v>
      </c>
      <c r="D14" s="47" t="e">
        <f>#REF!</f>
        <v>#REF!</v>
      </c>
      <c r="E14" s="47" t="e">
        <f>#REF!</f>
        <v>#REF!</v>
      </c>
      <c r="F14" s="47" t="e">
        <f>#REF!</f>
        <v>#REF!</v>
      </c>
      <c r="G14" s="47" t="e">
        <f>#REF!</f>
        <v>#REF!</v>
      </c>
      <c r="H14" s="47" t="e">
        <f>#REF!</f>
        <v>#REF!</v>
      </c>
      <c r="I14" s="47" t="e">
        <f>#REF!</f>
        <v>#REF!</v>
      </c>
      <c r="J14" s="47" t="e">
        <f>#REF!</f>
        <v>#REF!</v>
      </c>
      <c r="K14" s="47" t="e">
        <f>#REF!</f>
        <v>#REF!</v>
      </c>
      <c r="L14" s="47" t="e">
        <f>#REF!</f>
        <v>#REF!</v>
      </c>
      <c r="M14" s="47" t="e">
        <f t="shared" si="0"/>
        <v>#REF!</v>
      </c>
      <c r="N14" s="46" t="e">
        <f>M14/$M$4</f>
        <v>#REF!</v>
      </c>
      <c r="O14" s="58">
        <v>713</v>
      </c>
      <c r="P14" s="57"/>
      <c r="Q14" s="58">
        <v>414</v>
      </c>
      <c r="R14" s="57"/>
      <c r="S14" s="58">
        <v>414</v>
      </c>
      <c r="T14" s="57"/>
      <c r="U14" s="58">
        <v>494</v>
      </c>
      <c r="V14" s="57"/>
      <c r="W14" s="58">
        <v>285</v>
      </c>
      <c r="X14" s="57"/>
      <c r="Y14" s="58">
        <v>798</v>
      </c>
      <c r="Z14" s="57"/>
      <c r="AA14" s="58">
        <v>414</v>
      </c>
      <c r="AB14" s="57"/>
    </row>
    <row r="15" spans="1:28" s="34" customFormat="1" ht="10.5" hidden="1">
      <c r="A15" s="48" t="s">
        <v>25</v>
      </c>
      <c r="B15" s="48" t="e">
        <f>#REF!</f>
        <v>#REF!</v>
      </c>
      <c r="C15" s="49" t="e">
        <f>#REF!</f>
        <v>#REF!</v>
      </c>
      <c r="D15" s="48" t="e">
        <f>#REF!</f>
        <v>#REF!</v>
      </c>
      <c r="E15" s="48" t="e">
        <f>#REF!</f>
        <v>#REF!</v>
      </c>
      <c r="F15" s="48" t="e">
        <f>#REF!</f>
        <v>#REF!</v>
      </c>
      <c r="G15" s="48" t="e">
        <f>#REF!</f>
        <v>#REF!</v>
      </c>
      <c r="H15" s="48" t="e">
        <f>#REF!</f>
        <v>#REF!</v>
      </c>
      <c r="I15" s="48" t="e">
        <f>#REF!</f>
        <v>#REF!</v>
      </c>
      <c r="J15" s="48" t="e">
        <f>#REF!</f>
        <v>#REF!</v>
      </c>
      <c r="K15" s="48" t="e">
        <f>#REF!</f>
        <v>#REF!</v>
      </c>
      <c r="L15" s="48" t="e">
        <f>#REF!</f>
        <v>#REF!</v>
      </c>
      <c r="M15" s="48" t="e">
        <f t="shared" si="0"/>
        <v>#REF!</v>
      </c>
      <c r="N15" s="48" t="e">
        <f>M15/$M$4</f>
        <v>#REF!</v>
      </c>
      <c r="O15" s="59">
        <v>60000</v>
      </c>
      <c r="P15" s="60"/>
      <c r="Q15" s="59">
        <v>60000</v>
      </c>
      <c r="R15" s="60"/>
      <c r="S15" s="59">
        <v>60000</v>
      </c>
      <c r="T15" s="60"/>
      <c r="U15" s="59">
        <v>60000</v>
      </c>
      <c r="V15" s="60"/>
      <c r="W15" s="59">
        <v>60000</v>
      </c>
      <c r="X15" s="60"/>
      <c r="Y15" s="59">
        <v>60000</v>
      </c>
      <c r="Z15" s="60"/>
      <c r="AA15" s="59">
        <v>60000</v>
      </c>
      <c r="AB15" s="60"/>
    </row>
    <row r="16" spans="1:28" ht="10.5" hidden="1">
      <c r="A16" s="46" t="s">
        <v>26</v>
      </c>
      <c r="B16" s="48" t="e">
        <f>#REF!</f>
        <v>#REF!</v>
      </c>
      <c r="C16" s="46" t="e">
        <f>#REF!</f>
        <v>#REF!</v>
      </c>
      <c r="D16" s="47" t="e">
        <f>#REF!</f>
        <v>#REF!</v>
      </c>
      <c r="E16" s="47" t="e">
        <f>#REF!</f>
        <v>#REF!</v>
      </c>
      <c r="F16" s="47" t="e">
        <f>#REF!</f>
        <v>#REF!</v>
      </c>
      <c r="G16" s="47" t="e">
        <f>#REF!</f>
        <v>#REF!</v>
      </c>
      <c r="H16" s="47" t="e">
        <f>#REF!</f>
        <v>#REF!</v>
      </c>
      <c r="I16" s="47" t="e">
        <f>#REF!</f>
        <v>#REF!</v>
      </c>
      <c r="J16" s="47" t="e">
        <f>#REF!</f>
        <v>#REF!</v>
      </c>
      <c r="K16" s="47" t="e">
        <f>#REF!</f>
        <v>#REF!</v>
      </c>
      <c r="L16" s="47" t="e">
        <f>#REF!</f>
        <v>#REF!</v>
      </c>
      <c r="M16" s="47" t="e">
        <f t="shared" si="0"/>
        <v>#REF!</v>
      </c>
      <c r="N16" s="46" t="e">
        <f>M16/$M$4</f>
        <v>#REF!</v>
      </c>
      <c r="O16" s="57"/>
      <c r="P16" s="57"/>
      <c r="Q16" s="58"/>
      <c r="R16" s="57"/>
      <c r="S16" s="57"/>
      <c r="T16" s="57"/>
      <c r="U16" s="58"/>
      <c r="V16" s="57"/>
      <c r="W16" s="58"/>
      <c r="X16" s="57"/>
      <c r="Y16" s="58"/>
      <c r="Z16" s="57"/>
      <c r="AA16" s="58"/>
      <c r="AB16" s="57"/>
    </row>
    <row r="17" spans="1:28" s="34" customFormat="1" ht="10.5">
      <c r="A17" s="48" t="s">
        <v>27</v>
      </c>
      <c r="B17" s="48" t="e">
        <f>#REF!+440000</f>
        <v>#REF!</v>
      </c>
      <c r="C17" s="48" t="e">
        <f>#REF!</f>
        <v>#REF!</v>
      </c>
      <c r="D17" s="48" t="e">
        <f>#REF!</f>
        <v>#REF!</v>
      </c>
      <c r="E17" s="48" t="e">
        <f>#REF!</f>
        <v>#REF!</v>
      </c>
      <c r="F17" s="48" t="e">
        <f>#REF!</f>
        <v>#REF!</v>
      </c>
      <c r="G17" s="48" t="e">
        <f>#REF!</f>
        <v>#REF!</v>
      </c>
      <c r="H17" s="48" t="e">
        <f>#REF!</f>
        <v>#REF!</v>
      </c>
      <c r="I17" s="48" t="e">
        <f>#REF!</f>
        <v>#REF!</v>
      </c>
      <c r="J17" s="48" t="e">
        <f>#REF!</f>
        <v>#REF!</v>
      </c>
      <c r="K17" s="48" t="e">
        <f>#REF!</f>
        <v>#REF!</v>
      </c>
      <c r="L17" s="48" t="e">
        <f>#REF!</f>
        <v>#REF!</v>
      </c>
      <c r="M17" s="48" t="e">
        <f t="shared" si="0"/>
        <v>#REF!</v>
      </c>
      <c r="N17" s="48" t="e">
        <f>M17/$M$4</f>
        <v>#REF!</v>
      </c>
      <c r="O17" s="59">
        <v>3500</v>
      </c>
      <c r="P17" s="60"/>
      <c r="Q17" s="59">
        <v>500</v>
      </c>
      <c r="R17" s="60"/>
      <c r="S17" s="59">
        <v>2700</v>
      </c>
      <c r="T17" s="60"/>
      <c r="U17" s="59">
        <v>4000</v>
      </c>
      <c r="V17" s="60"/>
      <c r="W17" s="59">
        <v>1499.12</v>
      </c>
      <c r="X17" s="60"/>
      <c r="Y17" s="59">
        <v>2000</v>
      </c>
      <c r="Z17" s="60"/>
      <c r="AA17" s="59">
        <v>3500</v>
      </c>
      <c r="AB17" s="60"/>
    </row>
    <row r="18" spans="1:28" ht="10.5" hidden="1">
      <c r="A18" s="50" t="s">
        <v>28</v>
      </c>
      <c r="B18" s="46" t="e">
        <f>#REF!</f>
        <v>#REF!</v>
      </c>
      <c r="C18" s="46" t="e">
        <f>#REF!</f>
        <v>#REF!</v>
      </c>
      <c r="D18" s="47" t="e">
        <f>#REF!</f>
        <v>#REF!</v>
      </c>
      <c r="E18" s="47" t="e">
        <f>#REF!</f>
        <v>#REF!</v>
      </c>
      <c r="F18" s="47" t="e">
        <f>#REF!</f>
        <v>#REF!</v>
      </c>
      <c r="G18" s="47" t="e">
        <f>#REF!</f>
        <v>#REF!</v>
      </c>
      <c r="H18" s="47" t="e">
        <f>#REF!</f>
        <v>#REF!</v>
      </c>
      <c r="I18" s="47" t="e">
        <f>#REF!</f>
        <v>#REF!</v>
      </c>
      <c r="J18" s="47" t="e">
        <f>#REF!</f>
        <v>#REF!</v>
      </c>
      <c r="K18" s="47" t="e">
        <f>#REF!</f>
        <v>#REF!</v>
      </c>
      <c r="L18" s="47" t="e">
        <f>#REF!</f>
        <v>#REF!</v>
      </c>
      <c r="M18" s="48" t="e">
        <f aca="true" t="shared" si="2" ref="M18:M37">B18+C18+D18+E18+F18+G18+H18+I18+J18+K18+L18</f>
        <v>#REF!</v>
      </c>
      <c r="N18" s="46" t="e">
        <f>M18/$M$4</f>
        <v>#REF!</v>
      </c>
      <c r="O18" s="58">
        <f>5418.6+O25-O32</f>
        <v>4806.6</v>
      </c>
      <c r="P18" s="57"/>
      <c r="Q18" s="58">
        <f>47755-Q32+Q25</f>
        <v>47082</v>
      </c>
      <c r="R18" s="57"/>
      <c r="S18" s="58">
        <f>S19+S20+S26+S23+S25</f>
        <v>4073.6</v>
      </c>
      <c r="T18" s="57"/>
      <c r="U18" s="58">
        <f aca="true" t="shared" si="3" ref="U18:Y18">U19+U20+U23+U25+U26</f>
        <v>12299</v>
      </c>
      <c r="V18" s="57"/>
      <c r="W18" s="58">
        <f t="shared" si="3"/>
        <v>3853.6</v>
      </c>
      <c r="X18" s="57"/>
      <c r="Y18" s="58">
        <f t="shared" si="3"/>
        <v>3913.6</v>
      </c>
      <c r="Z18" s="57"/>
      <c r="AA18" s="58">
        <f>AA19+AA20+AA23+AA25+AA26</f>
        <v>4291.610000000001</v>
      </c>
      <c r="AB18" s="57"/>
    </row>
    <row r="19" spans="1:28" ht="10.5" hidden="1">
      <c r="A19" s="50" t="s">
        <v>29</v>
      </c>
      <c r="B19" s="46" t="e">
        <f>#REF!</f>
        <v>#REF!</v>
      </c>
      <c r="C19" s="46" t="e">
        <f>#REF!</f>
        <v>#REF!</v>
      </c>
      <c r="D19" s="47" t="e">
        <f>#REF!</f>
        <v>#REF!</v>
      </c>
      <c r="E19" s="47" t="e">
        <f>#REF!</f>
        <v>#REF!</v>
      </c>
      <c r="F19" s="47" t="e">
        <f>#REF!</f>
        <v>#REF!</v>
      </c>
      <c r="G19" s="47" t="e">
        <f>#REF!</f>
        <v>#REF!</v>
      </c>
      <c r="H19" s="47" t="e">
        <f>#REF!</f>
        <v>#REF!</v>
      </c>
      <c r="I19" s="47" t="e">
        <f>#REF!</f>
        <v>#REF!</v>
      </c>
      <c r="J19" s="47" t="e">
        <f>#REF!</f>
        <v>#REF!</v>
      </c>
      <c r="K19" s="47" t="e">
        <f>#REF!</f>
        <v>#REF!</v>
      </c>
      <c r="L19" s="47" t="e">
        <f>#REF!</f>
        <v>#REF!</v>
      </c>
      <c r="M19" s="48" t="e">
        <f t="shared" si="2"/>
        <v>#REF!</v>
      </c>
      <c r="N19" s="46" t="e">
        <f>M19/$M$4</f>
        <v>#REF!</v>
      </c>
      <c r="O19" s="58">
        <v>2464</v>
      </c>
      <c r="P19" s="57"/>
      <c r="Q19" s="58">
        <v>4016.4</v>
      </c>
      <c r="R19" s="57"/>
      <c r="S19" s="58">
        <v>1915</v>
      </c>
      <c r="T19" s="57"/>
      <c r="U19" s="58">
        <v>2138.4</v>
      </c>
      <c r="V19" s="57"/>
      <c r="W19" s="58">
        <v>1755</v>
      </c>
      <c r="X19" s="57"/>
      <c r="Y19" s="58">
        <v>1755</v>
      </c>
      <c r="Z19" s="57"/>
      <c r="AA19" s="58">
        <v>2079</v>
      </c>
      <c r="AB19" s="57"/>
    </row>
    <row r="20" spans="1:28" ht="10.5" hidden="1">
      <c r="A20" s="50" t="s">
        <v>30</v>
      </c>
      <c r="B20" s="46" t="e">
        <f>#REF!</f>
        <v>#REF!</v>
      </c>
      <c r="C20" s="46" t="e">
        <f>#REF!</f>
        <v>#REF!</v>
      </c>
      <c r="D20" s="47" t="e">
        <f>#REF!</f>
        <v>#REF!</v>
      </c>
      <c r="E20" s="47" t="e">
        <f>#REF!</f>
        <v>#REF!</v>
      </c>
      <c r="F20" s="47" t="e">
        <f>#REF!</f>
        <v>#REF!</v>
      </c>
      <c r="G20" s="47" t="e">
        <f>#REF!</f>
        <v>#REF!</v>
      </c>
      <c r="H20" s="47" t="e">
        <f>#REF!</f>
        <v>#REF!</v>
      </c>
      <c r="I20" s="47" t="e">
        <f>#REF!</f>
        <v>#REF!</v>
      </c>
      <c r="J20" s="47" t="e">
        <f>#REF!</f>
        <v>#REF!</v>
      </c>
      <c r="K20" s="47" t="e">
        <f>#REF!</f>
        <v>#REF!</v>
      </c>
      <c r="L20" s="47" t="e">
        <f>#REF!</f>
        <v>#REF!</v>
      </c>
      <c r="M20" s="48" t="e">
        <f t="shared" si="2"/>
        <v>#REF!</v>
      </c>
      <c r="N20" s="46" t="e">
        <f>M20/$M$4</f>
        <v>#REF!</v>
      </c>
      <c r="O20" s="58">
        <v>71</v>
      </c>
      <c r="P20" s="57"/>
      <c r="Q20" s="58">
        <v>194</v>
      </c>
      <c r="R20" s="57"/>
      <c r="S20" s="58">
        <f aca="true" t="shared" si="4" ref="S20:W20">71+18</f>
        <v>89</v>
      </c>
      <c r="T20" s="57"/>
      <c r="U20" s="58">
        <f t="shared" si="4"/>
        <v>89</v>
      </c>
      <c r="V20" s="57"/>
      <c r="W20" s="58">
        <f t="shared" si="4"/>
        <v>89</v>
      </c>
      <c r="X20" s="57"/>
      <c r="Y20" s="58">
        <f>71+18</f>
        <v>89</v>
      </c>
      <c r="Z20" s="57"/>
      <c r="AA20" s="58">
        <f>71+23</f>
        <v>94</v>
      </c>
      <c r="AB20" s="57"/>
    </row>
    <row r="21" spans="1:28" ht="10.5" hidden="1">
      <c r="A21" s="50" t="s">
        <v>31</v>
      </c>
      <c r="B21" s="46" t="e">
        <f>#REF!</f>
        <v>#REF!</v>
      </c>
      <c r="C21" s="46" t="e">
        <f>#REF!</f>
        <v>#REF!</v>
      </c>
      <c r="D21" s="47" t="e">
        <f>#REF!</f>
        <v>#REF!</v>
      </c>
      <c r="E21" s="47" t="e">
        <f>#REF!</f>
        <v>#REF!</v>
      </c>
      <c r="F21" s="47" t="e">
        <f>#REF!</f>
        <v>#REF!</v>
      </c>
      <c r="G21" s="47" t="e">
        <f>#REF!</f>
        <v>#REF!</v>
      </c>
      <c r="H21" s="47" t="e">
        <f>#REF!</f>
        <v>#REF!</v>
      </c>
      <c r="I21" s="47" t="e">
        <f>#REF!</f>
        <v>#REF!</v>
      </c>
      <c r="J21" s="47" t="e">
        <f>#REF!</f>
        <v>#REF!</v>
      </c>
      <c r="K21" s="47" t="e">
        <f>#REF!</f>
        <v>#REF!</v>
      </c>
      <c r="L21" s="47" t="e">
        <f>#REF!</f>
        <v>#REF!</v>
      </c>
      <c r="M21" s="48" t="e">
        <f t="shared" si="2"/>
        <v>#REF!</v>
      </c>
      <c r="N21" s="46" t="e">
        <f>M21/$M$4</f>
        <v>#REF!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</row>
    <row r="22" spans="1:28" ht="10.5" hidden="1">
      <c r="A22" s="50" t="s">
        <v>32</v>
      </c>
      <c r="B22" s="46" t="e">
        <f>#REF!</f>
        <v>#REF!</v>
      </c>
      <c r="C22" s="46" t="e">
        <f>#REF!</f>
        <v>#REF!</v>
      </c>
      <c r="D22" s="47" t="e">
        <f>#REF!</f>
        <v>#REF!</v>
      </c>
      <c r="E22" s="47" t="e">
        <f>#REF!</f>
        <v>#REF!</v>
      </c>
      <c r="F22" s="47" t="e">
        <f>#REF!</f>
        <v>#REF!</v>
      </c>
      <c r="G22" s="47" t="e">
        <f>#REF!</f>
        <v>#REF!</v>
      </c>
      <c r="H22" s="47" t="e">
        <f>#REF!</f>
        <v>#REF!</v>
      </c>
      <c r="I22" s="47" t="e">
        <f>#REF!</f>
        <v>#REF!</v>
      </c>
      <c r="J22" s="47" t="e">
        <f>#REF!</f>
        <v>#REF!</v>
      </c>
      <c r="K22" s="47" t="e">
        <f>#REF!</f>
        <v>#REF!</v>
      </c>
      <c r="L22" s="47" t="e">
        <f>#REF!</f>
        <v>#REF!</v>
      </c>
      <c r="M22" s="48" t="e">
        <f t="shared" si="2"/>
        <v>#REF!</v>
      </c>
      <c r="N22" s="46" t="e">
        <f>M22/$M$4</f>
        <v>#REF!</v>
      </c>
      <c r="O22" s="57"/>
      <c r="P22" s="57"/>
      <c r="Q22" s="57"/>
      <c r="R22" s="57"/>
      <c r="S22" s="58"/>
      <c r="T22" s="57"/>
      <c r="U22" s="57"/>
      <c r="V22" s="57"/>
      <c r="W22" s="57"/>
      <c r="X22" s="57"/>
      <c r="Y22" s="57"/>
      <c r="Z22" s="57"/>
      <c r="AA22" s="57"/>
      <c r="AB22" s="57"/>
    </row>
    <row r="23" spans="1:28" ht="10.5" hidden="1">
      <c r="A23" s="50" t="s">
        <v>33</v>
      </c>
      <c r="B23" s="46" t="e">
        <f>#REF!</f>
        <v>#REF!</v>
      </c>
      <c r="C23" s="46" t="e">
        <f>#REF!</f>
        <v>#REF!</v>
      </c>
      <c r="D23" s="47" t="e">
        <f>#REF!</f>
        <v>#REF!</v>
      </c>
      <c r="E23" s="47" t="e">
        <f>#REF!</f>
        <v>#REF!</v>
      </c>
      <c r="F23" s="47" t="e">
        <f>#REF!</f>
        <v>#REF!</v>
      </c>
      <c r="G23" s="47" t="e">
        <f>#REF!</f>
        <v>#REF!</v>
      </c>
      <c r="H23" s="47" t="e">
        <f>#REF!</f>
        <v>#REF!</v>
      </c>
      <c r="I23" s="47" t="e">
        <f>#REF!</f>
        <v>#REF!</v>
      </c>
      <c r="J23" s="47" t="e">
        <f>#REF!</f>
        <v>#REF!</v>
      </c>
      <c r="K23" s="47" t="e">
        <f>#REF!</f>
        <v>#REF!</v>
      </c>
      <c r="L23" s="47" t="e">
        <f>#REF!</f>
        <v>#REF!</v>
      </c>
      <c r="M23" s="48" t="e">
        <f t="shared" si="2"/>
        <v>#REF!</v>
      </c>
      <c r="N23" s="46" t="e">
        <f>M23/$M$4</f>
        <v>#REF!</v>
      </c>
      <c r="O23" s="58">
        <v>387.6</v>
      </c>
      <c r="P23" s="57"/>
      <c r="Q23" s="58">
        <v>387.6</v>
      </c>
      <c r="R23" s="57"/>
      <c r="S23" s="58">
        <v>387.6</v>
      </c>
      <c r="T23" s="57"/>
      <c r="U23" s="58">
        <v>387.6</v>
      </c>
      <c r="V23" s="57"/>
      <c r="W23" s="58">
        <v>387.6</v>
      </c>
      <c r="X23" s="57"/>
      <c r="Y23" s="58">
        <v>387.6</v>
      </c>
      <c r="Z23" s="57"/>
      <c r="AA23" s="58">
        <v>387.61</v>
      </c>
      <c r="AB23" s="57"/>
    </row>
    <row r="24" spans="1:28" ht="10.5" hidden="1">
      <c r="A24" s="50" t="s">
        <v>34</v>
      </c>
      <c r="B24" s="46" t="e">
        <f>#REF!</f>
        <v>#REF!</v>
      </c>
      <c r="C24" s="46" t="e">
        <f>#REF!</f>
        <v>#REF!</v>
      </c>
      <c r="D24" s="47" t="e">
        <f>#REF!</f>
        <v>#REF!</v>
      </c>
      <c r="E24" s="47" t="e">
        <f>#REF!</f>
        <v>#REF!</v>
      </c>
      <c r="F24" s="47" t="e">
        <f>#REF!</f>
        <v>#REF!</v>
      </c>
      <c r="G24" s="47" t="e">
        <f>#REF!</f>
        <v>#REF!</v>
      </c>
      <c r="H24" s="47" t="e">
        <f>#REF!</f>
        <v>#REF!</v>
      </c>
      <c r="I24" s="47" t="e">
        <f>#REF!</f>
        <v>#REF!</v>
      </c>
      <c r="J24" s="47" t="e">
        <f>#REF!</f>
        <v>#REF!</v>
      </c>
      <c r="K24" s="47" t="e">
        <f>#REF!</f>
        <v>#REF!</v>
      </c>
      <c r="L24" s="47" t="e">
        <f>#REF!</f>
        <v>#REF!</v>
      </c>
      <c r="M24" s="48" t="e">
        <f t="shared" si="2"/>
        <v>#REF!</v>
      </c>
      <c r="N24" s="46" t="e">
        <f>M24/$M$4</f>
        <v>#REF!</v>
      </c>
      <c r="O24" s="58"/>
      <c r="P24" s="57"/>
      <c r="Q24" s="58"/>
      <c r="R24" s="57"/>
      <c r="S24" s="57"/>
      <c r="T24" s="57"/>
      <c r="U24" s="58"/>
      <c r="V24" s="57"/>
      <c r="W24" s="58"/>
      <c r="X24" s="57"/>
      <c r="Y24" s="58"/>
      <c r="Z24" s="57"/>
      <c r="AA24" s="57"/>
      <c r="AB24" s="57"/>
    </row>
    <row r="25" spans="1:28" ht="10.5" hidden="1">
      <c r="A25" s="50" t="s">
        <v>35</v>
      </c>
      <c r="B25" s="46" t="e">
        <f>#REF!</f>
        <v>#REF!</v>
      </c>
      <c r="C25" s="46" t="e">
        <f>#REF!</f>
        <v>#REF!</v>
      </c>
      <c r="D25" s="47" t="e">
        <f>#REF!</f>
        <v>#REF!</v>
      </c>
      <c r="E25" s="47" t="e">
        <f>#REF!</f>
        <v>#REF!</v>
      </c>
      <c r="F25" s="47" t="e">
        <f>#REF!</f>
        <v>#REF!</v>
      </c>
      <c r="G25" s="47" t="e">
        <f>#REF!</f>
        <v>#REF!</v>
      </c>
      <c r="H25" s="47" t="e">
        <f>#REF!</f>
        <v>#REF!</v>
      </c>
      <c r="I25" s="47" t="e">
        <f>#REF!</f>
        <v>#REF!</v>
      </c>
      <c r="J25" s="47" t="e">
        <f>#REF!</f>
        <v>#REF!</v>
      </c>
      <c r="K25" s="47" t="e">
        <f>#REF!</f>
        <v>#REF!</v>
      </c>
      <c r="L25" s="47" t="e">
        <f>#REF!</f>
        <v>#REF!</v>
      </c>
      <c r="M25" s="48" t="e">
        <f t="shared" si="2"/>
        <v>#REF!</v>
      </c>
      <c r="N25" s="46" t="e">
        <f>M25/$M$4</f>
        <v>#REF!</v>
      </c>
      <c r="O25" s="58">
        <v>361</v>
      </c>
      <c r="P25" s="57"/>
      <c r="Q25" s="58">
        <v>361</v>
      </c>
      <c r="R25" s="57"/>
      <c r="S25" s="58">
        <v>361</v>
      </c>
      <c r="T25" s="57"/>
      <c r="U25" s="58">
        <v>361</v>
      </c>
      <c r="V25" s="57"/>
      <c r="W25" s="58">
        <v>301</v>
      </c>
      <c r="X25" s="57"/>
      <c r="Y25" s="58">
        <v>361</v>
      </c>
      <c r="Z25" s="57"/>
      <c r="AA25" s="58">
        <v>361</v>
      </c>
      <c r="AB25" s="57"/>
    </row>
    <row r="26" spans="1:28" ht="10.5" hidden="1">
      <c r="A26" s="50" t="s">
        <v>36</v>
      </c>
      <c r="B26" s="46" t="e">
        <f>#REF!</f>
        <v>#REF!</v>
      </c>
      <c r="C26" s="46" t="e">
        <f>#REF!</f>
        <v>#REF!</v>
      </c>
      <c r="D26" s="47" t="e">
        <f>#REF!</f>
        <v>#REF!</v>
      </c>
      <c r="E26" s="47" t="e">
        <f>#REF!</f>
        <v>#REF!</v>
      </c>
      <c r="F26" s="47" t="e">
        <f>#REF!</f>
        <v>#REF!</v>
      </c>
      <c r="G26" s="47" t="e">
        <f>#REF!</f>
        <v>#REF!</v>
      </c>
      <c r="H26" s="47" t="e">
        <f>#REF!</f>
        <v>#REF!</v>
      </c>
      <c r="I26" s="47" t="e">
        <f>#REF!</f>
        <v>#REF!</v>
      </c>
      <c r="J26" s="47" t="e">
        <f>#REF!</f>
        <v>#REF!</v>
      </c>
      <c r="K26" s="47" t="e">
        <f>#REF!</f>
        <v>#REF!</v>
      </c>
      <c r="L26" s="47" t="e">
        <f>#REF!</f>
        <v>#REF!</v>
      </c>
      <c r="M26" s="48" t="e">
        <f t="shared" si="2"/>
        <v>#REF!</v>
      </c>
      <c r="N26" s="46" t="e">
        <f>M26/$M$4</f>
        <v>#REF!</v>
      </c>
      <c r="O26" s="58">
        <v>1523</v>
      </c>
      <c r="P26" s="57"/>
      <c r="Q26" s="58">
        <v>42123</v>
      </c>
      <c r="R26" s="57"/>
      <c r="S26" s="58">
        <f>309+1012</f>
        <v>1321</v>
      </c>
      <c r="T26" s="57"/>
      <c r="U26" s="58">
        <f>5109+4214</f>
        <v>9323</v>
      </c>
      <c r="V26" s="57"/>
      <c r="W26" s="58">
        <f>309+1012</f>
        <v>1321</v>
      </c>
      <c r="X26" s="57"/>
      <c r="Y26" s="58">
        <f>309+1012</f>
        <v>1321</v>
      </c>
      <c r="Z26" s="57"/>
      <c r="AA26" s="58">
        <f>358+1012</f>
        <v>1370</v>
      </c>
      <c r="AB26" s="57"/>
    </row>
    <row r="27" spans="1:28" ht="10.5" hidden="1">
      <c r="A27" s="50" t="s">
        <v>37</v>
      </c>
      <c r="B27" s="46"/>
      <c r="C27" s="46"/>
      <c r="D27" s="47"/>
      <c r="E27" s="47"/>
      <c r="F27" s="47" t="e">
        <f>#REF!</f>
        <v>#REF!</v>
      </c>
      <c r="G27" s="47"/>
      <c r="H27" s="47"/>
      <c r="I27" s="47"/>
      <c r="J27" s="47"/>
      <c r="K27" s="47"/>
      <c r="L27" s="47"/>
      <c r="M27" s="48" t="e">
        <f t="shared" si="2"/>
        <v>#REF!</v>
      </c>
      <c r="N27" s="46" t="e">
        <f>M27/$M$4</f>
        <v>#REF!</v>
      </c>
      <c r="O27" s="58"/>
      <c r="P27" s="57"/>
      <c r="Q27" s="58"/>
      <c r="R27" s="57"/>
      <c r="S27" s="58"/>
      <c r="T27" s="57"/>
      <c r="U27" s="58"/>
      <c r="V27" s="57"/>
      <c r="W27" s="58"/>
      <c r="X27" s="57"/>
      <c r="Y27" s="58"/>
      <c r="Z27" s="57"/>
      <c r="AA27" s="58"/>
      <c r="AB27" s="57"/>
    </row>
    <row r="28" spans="1:28" s="34" customFormat="1" ht="10.5" hidden="1">
      <c r="A28" s="48" t="s">
        <v>39</v>
      </c>
      <c r="B28" s="48" t="e">
        <f>#REF!</f>
        <v>#REF!</v>
      </c>
      <c r="C28" s="48" t="e">
        <f>#REF!</f>
        <v>#REF!</v>
      </c>
      <c r="D28" s="48" t="e">
        <f>#REF!</f>
        <v>#REF!</v>
      </c>
      <c r="E28" s="48" t="e">
        <f>#REF!</f>
        <v>#REF!</v>
      </c>
      <c r="F28" s="48" t="e">
        <f>#REF!</f>
        <v>#REF!</v>
      </c>
      <c r="G28" s="48" t="e">
        <f>#REF!</f>
        <v>#REF!</v>
      </c>
      <c r="H28" s="48" t="e">
        <f>#REF!</f>
        <v>#REF!</v>
      </c>
      <c r="I28" s="48" t="e">
        <f>#REF!</f>
        <v>#REF!</v>
      </c>
      <c r="J28" s="48" t="e">
        <f>#REF!</f>
        <v>#REF!</v>
      </c>
      <c r="K28" s="48" t="e">
        <f>#REF!</f>
        <v>#REF!</v>
      </c>
      <c r="L28" s="48" t="e">
        <f>#REF!</f>
        <v>#REF!</v>
      </c>
      <c r="M28" s="48" t="e">
        <f t="shared" si="2"/>
        <v>#REF!</v>
      </c>
      <c r="N28" s="48" t="e">
        <f>M28/$M$4</f>
        <v>#REF!</v>
      </c>
      <c r="O28" s="59">
        <v>833</v>
      </c>
      <c r="P28" s="60"/>
      <c r="Q28" s="59">
        <v>833</v>
      </c>
      <c r="R28" s="60"/>
      <c r="S28" s="59">
        <v>833</v>
      </c>
      <c r="T28" s="60"/>
      <c r="U28" s="59">
        <v>1051</v>
      </c>
      <c r="V28" s="60"/>
      <c r="W28" s="59">
        <v>813</v>
      </c>
      <c r="X28" s="60"/>
      <c r="Y28" s="59">
        <v>1096</v>
      </c>
      <c r="Z28" s="60"/>
      <c r="AA28" s="59">
        <v>1081</v>
      </c>
      <c r="AB28" s="60"/>
    </row>
    <row r="29" spans="1:28" ht="10.5" hidden="1">
      <c r="A29" s="46" t="s">
        <v>41</v>
      </c>
      <c r="B29" s="46" t="e">
        <f>#REF!</f>
        <v>#REF!</v>
      </c>
      <c r="C29" s="46" t="e">
        <f>#REF!</f>
        <v>#REF!</v>
      </c>
      <c r="D29" s="47" t="e">
        <f>#REF!</f>
        <v>#REF!</v>
      </c>
      <c r="E29" s="47" t="e">
        <f>#REF!</f>
        <v>#REF!</v>
      </c>
      <c r="F29" s="47" t="e">
        <f>#REF!</f>
        <v>#REF!</v>
      </c>
      <c r="G29" s="47" t="e">
        <f>#REF!</f>
        <v>#REF!</v>
      </c>
      <c r="H29" s="47" t="e">
        <f>#REF!</f>
        <v>#REF!</v>
      </c>
      <c r="I29" s="47" t="e">
        <f>#REF!</f>
        <v>#REF!</v>
      </c>
      <c r="J29" s="47" t="e">
        <f>#REF!</f>
        <v>#REF!</v>
      </c>
      <c r="K29" s="47" t="e">
        <f>#REF!</f>
        <v>#REF!</v>
      </c>
      <c r="L29" s="47" t="e">
        <f>#REF!</f>
        <v>#REF!</v>
      </c>
      <c r="M29" s="48" t="e">
        <f t="shared" si="2"/>
        <v>#REF!</v>
      </c>
      <c r="N29" s="46" t="e">
        <f>M29/$M$4</f>
        <v>#REF!</v>
      </c>
      <c r="O29" s="59">
        <v>61084</v>
      </c>
      <c r="P29" s="60"/>
      <c r="Q29" s="59">
        <v>62134</v>
      </c>
      <c r="R29" s="60"/>
      <c r="S29" s="59">
        <v>50134</v>
      </c>
      <c r="T29" s="60"/>
      <c r="U29" s="59">
        <v>61084</v>
      </c>
      <c r="V29" s="60"/>
      <c r="W29" s="59">
        <v>47134</v>
      </c>
      <c r="X29" s="60"/>
      <c r="Y29" s="59">
        <v>50134</v>
      </c>
      <c r="Z29" s="60"/>
      <c r="AA29" s="59">
        <v>62134</v>
      </c>
      <c r="AB29" s="60"/>
    </row>
    <row r="30" spans="1:28" s="34" customFormat="1" ht="10.5" hidden="1">
      <c r="A30" s="48" t="s">
        <v>42</v>
      </c>
      <c r="B30" s="48" t="e">
        <f>#REF!</f>
        <v>#REF!</v>
      </c>
      <c r="C30" s="48" t="e">
        <f>#REF!</f>
        <v>#REF!</v>
      </c>
      <c r="D30" s="48" t="e">
        <f>#REF!</f>
        <v>#REF!</v>
      </c>
      <c r="E30" s="48" t="e">
        <f>#REF!</f>
        <v>#REF!</v>
      </c>
      <c r="F30" s="48" t="e">
        <f>#REF!</f>
        <v>#REF!</v>
      </c>
      <c r="G30" s="48" t="e">
        <f>#REF!</f>
        <v>#REF!</v>
      </c>
      <c r="H30" s="48" t="e">
        <f>#REF!</f>
        <v>#REF!</v>
      </c>
      <c r="I30" s="48" t="e">
        <f>#REF!</f>
        <v>#REF!</v>
      </c>
      <c r="J30" s="48" t="e">
        <f>#REF!</f>
        <v>#REF!</v>
      </c>
      <c r="K30" s="48" t="e">
        <f>#REF!</f>
        <v>#REF!</v>
      </c>
      <c r="L30" s="48" t="e">
        <f>#REF!</f>
        <v>#REF!</v>
      </c>
      <c r="M30" s="48" t="e">
        <f t="shared" si="2"/>
        <v>#REF!</v>
      </c>
      <c r="N30" s="48" t="e">
        <f>M30/$M$4</f>
        <v>#REF!</v>
      </c>
      <c r="O30" s="59"/>
      <c r="P30" s="60"/>
      <c r="Q30" s="60"/>
      <c r="R30" s="60"/>
      <c r="S30" s="59"/>
      <c r="T30" s="60"/>
      <c r="U30" s="59"/>
      <c r="V30" s="60"/>
      <c r="W30" s="59"/>
      <c r="X30" s="60"/>
      <c r="Y30" s="60"/>
      <c r="Z30" s="60"/>
      <c r="AA30" s="60"/>
      <c r="AB30" s="60"/>
    </row>
    <row r="31" spans="1:28" ht="10.5" hidden="1">
      <c r="A31" s="50" t="s">
        <v>44</v>
      </c>
      <c r="B31" s="46" t="e">
        <f>#REF!</f>
        <v>#REF!</v>
      </c>
      <c r="C31" s="46" t="e">
        <f>#REF!</f>
        <v>#REF!</v>
      </c>
      <c r="D31" s="47" t="e">
        <f>#REF!</f>
        <v>#REF!</v>
      </c>
      <c r="E31" s="47" t="e">
        <f>#REF!</f>
        <v>#REF!</v>
      </c>
      <c r="F31" s="47" t="e">
        <f>#REF!</f>
        <v>#REF!</v>
      </c>
      <c r="G31" s="47" t="e">
        <f>#REF!</f>
        <v>#REF!</v>
      </c>
      <c r="H31" s="47" t="e">
        <f>#REF!</f>
        <v>#REF!</v>
      </c>
      <c r="I31" s="47" t="e">
        <f>#REF!</f>
        <v>#REF!</v>
      </c>
      <c r="J31" s="47" t="e">
        <f>#REF!</f>
        <v>#REF!</v>
      </c>
      <c r="K31" s="47" t="e">
        <f>#REF!</f>
        <v>#REF!</v>
      </c>
      <c r="L31" s="47" t="e">
        <f>#REF!</f>
        <v>#REF!</v>
      </c>
      <c r="M31" s="48" t="e">
        <f t="shared" si="2"/>
        <v>#REF!</v>
      </c>
      <c r="N31" s="46" t="e">
        <f>M31/$M$4</f>
        <v>#REF!</v>
      </c>
      <c r="O31" s="59">
        <v>6435</v>
      </c>
      <c r="P31" s="60"/>
      <c r="Q31" s="59">
        <v>7050</v>
      </c>
      <c r="R31" s="60"/>
      <c r="S31" s="59">
        <v>5670</v>
      </c>
      <c r="T31" s="60"/>
      <c r="U31" s="59">
        <v>6435</v>
      </c>
      <c r="V31" s="60"/>
      <c r="W31" s="59">
        <v>5670</v>
      </c>
      <c r="X31" s="60"/>
      <c r="Y31" s="59">
        <v>5670</v>
      </c>
      <c r="Z31" s="60"/>
      <c r="AA31" s="59">
        <v>7050</v>
      </c>
      <c r="AB31" s="60"/>
    </row>
    <row r="32" spans="1:28" ht="10.5" hidden="1">
      <c r="A32" s="47" t="s">
        <v>45</v>
      </c>
      <c r="B32" s="46" t="e">
        <f>#REF!</f>
        <v>#REF!</v>
      </c>
      <c r="C32" s="46" t="e">
        <f>#REF!</f>
        <v>#REF!</v>
      </c>
      <c r="D32" s="47" t="e">
        <f>#REF!</f>
        <v>#REF!</v>
      </c>
      <c r="E32" s="47" t="e">
        <f>#REF!</f>
        <v>#REF!</v>
      </c>
      <c r="F32" s="47" t="e">
        <f>#REF!</f>
        <v>#REF!</v>
      </c>
      <c r="G32" s="47" t="e">
        <f>#REF!</f>
        <v>#REF!</v>
      </c>
      <c r="H32" s="47" t="e">
        <f>#REF!</f>
        <v>#REF!</v>
      </c>
      <c r="I32" s="47" t="e">
        <f>#REF!</f>
        <v>#REF!</v>
      </c>
      <c r="J32" s="47" t="e">
        <f>#REF!</f>
        <v>#REF!</v>
      </c>
      <c r="K32" s="47" t="e">
        <f>#REF!</f>
        <v>#REF!</v>
      </c>
      <c r="L32" s="47" t="e">
        <f>#REF!</f>
        <v>#REF!</v>
      </c>
      <c r="M32" s="48" t="e">
        <f t="shared" si="2"/>
        <v>#REF!</v>
      </c>
      <c r="N32" s="46" t="e">
        <f>M32/$M$4</f>
        <v>#REF!</v>
      </c>
      <c r="O32" s="59">
        <v>973</v>
      </c>
      <c r="P32" s="60"/>
      <c r="Q32" s="59">
        <v>1034</v>
      </c>
      <c r="R32" s="60"/>
      <c r="S32" s="59">
        <v>794</v>
      </c>
      <c r="T32" s="60"/>
      <c r="U32" s="59">
        <v>819</v>
      </c>
      <c r="V32" s="60"/>
      <c r="W32" s="59">
        <v>794</v>
      </c>
      <c r="X32" s="60"/>
      <c r="Y32" s="59">
        <v>794</v>
      </c>
      <c r="Z32" s="60"/>
      <c r="AA32" s="59">
        <v>809</v>
      </c>
      <c r="AB32" s="60"/>
    </row>
    <row r="33" spans="1:28" ht="10.5" hidden="1">
      <c r="A33" s="46" t="s">
        <v>46</v>
      </c>
      <c r="B33" s="46" t="e">
        <f>#REF!</f>
        <v>#REF!</v>
      </c>
      <c r="C33" s="46" t="e">
        <f>#REF!</f>
        <v>#REF!</v>
      </c>
      <c r="D33" s="47" t="e">
        <f>#REF!</f>
        <v>#REF!</v>
      </c>
      <c r="E33" s="47" t="e">
        <f>#REF!</f>
        <v>#REF!</v>
      </c>
      <c r="F33" s="47" t="e">
        <f>#REF!</f>
        <v>#REF!</v>
      </c>
      <c r="G33" s="47" t="e">
        <f>#REF!</f>
        <v>#REF!</v>
      </c>
      <c r="H33" s="47" t="e">
        <f>#REF!</f>
        <v>#REF!</v>
      </c>
      <c r="I33" s="47" t="e">
        <f>#REF!</f>
        <v>#REF!</v>
      </c>
      <c r="J33" s="47" t="e">
        <f>#REF!</f>
        <v>#REF!</v>
      </c>
      <c r="K33" s="47" t="e">
        <f>#REF!</f>
        <v>#REF!</v>
      </c>
      <c r="L33" s="47" t="e">
        <f>#REF!</f>
        <v>#REF!</v>
      </c>
      <c r="M33" s="48" t="e">
        <f t="shared" si="2"/>
        <v>#REF!</v>
      </c>
      <c r="N33" s="46" t="e">
        <f>M33/$M$4</f>
        <v>#REF!</v>
      </c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</row>
    <row r="34" spans="1:28" ht="14.25" hidden="1">
      <c r="A34" s="46" t="s">
        <v>28</v>
      </c>
      <c r="B34" s="46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8">
        <f t="shared" si="2"/>
        <v>0</v>
      </c>
      <c r="N34" s="46"/>
      <c r="O34" s="61">
        <v>18</v>
      </c>
      <c r="P34" s="62"/>
      <c r="Q34" s="58">
        <v>18</v>
      </c>
      <c r="R34" s="57"/>
      <c r="S34" s="58"/>
      <c r="T34" s="65"/>
      <c r="U34" s="57"/>
      <c r="V34" s="65"/>
      <c r="W34" s="57"/>
      <c r="X34" s="65"/>
      <c r="Y34" s="57"/>
      <c r="Z34" s="65"/>
      <c r="AA34" s="57"/>
      <c r="AB34" s="65"/>
    </row>
    <row r="35" spans="1:28" ht="14.25" hidden="1">
      <c r="A35" s="46" t="s">
        <v>60</v>
      </c>
      <c r="B35" s="4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8">
        <f t="shared" si="2"/>
        <v>0</v>
      </c>
      <c r="N35" s="46"/>
      <c r="O35" s="61">
        <v>288</v>
      </c>
      <c r="P35" s="62"/>
      <c r="Q35" s="58">
        <v>288</v>
      </c>
      <c r="R35" s="57"/>
      <c r="S35" s="58">
        <v>288</v>
      </c>
      <c r="T35" s="65"/>
      <c r="U35" s="58">
        <v>528</v>
      </c>
      <c r="V35" s="65"/>
      <c r="W35" s="58">
        <v>240</v>
      </c>
      <c r="X35" s="65"/>
      <c r="Y35" s="58">
        <v>240</v>
      </c>
      <c r="Z35" s="65"/>
      <c r="AA35" s="58">
        <v>288</v>
      </c>
      <c r="AB35" s="65"/>
    </row>
    <row r="36" spans="1:28" s="35" customFormat="1" ht="10.5" hidden="1">
      <c r="A36" s="51" t="s">
        <v>13</v>
      </c>
      <c r="B36" s="52" t="e">
        <f aca="true" t="shared" si="5" ref="B36:L36">SUM(B6:B33)-B6-B18</f>
        <v>#REF!</v>
      </c>
      <c r="C36" s="52" t="e">
        <f t="shared" si="5"/>
        <v>#REF!</v>
      </c>
      <c r="D36" s="52" t="e">
        <f t="shared" si="5"/>
        <v>#REF!</v>
      </c>
      <c r="E36" s="52" t="e">
        <f t="shared" si="5"/>
        <v>#REF!</v>
      </c>
      <c r="F36" s="52" t="e">
        <f t="shared" si="5"/>
        <v>#REF!</v>
      </c>
      <c r="G36" s="52" t="e">
        <f t="shared" si="5"/>
        <v>#REF!</v>
      </c>
      <c r="H36" s="52" t="e">
        <f t="shared" si="5"/>
        <v>#REF!</v>
      </c>
      <c r="I36" s="52" t="e">
        <f t="shared" si="5"/>
        <v>#REF!</v>
      </c>
      <c r="J36" s="52" t="e">
        <f t="shared" si="5"/>
        <v>#REF!</v>
      </c>
      <c r="K36" s="52" t="e">
        <f t="shared" si="5"/>
        <v>#REF!</v>
      </c>
      <c r="L36" s="52" t="e">
        <f t="shared" si="5"/>
        <v>#REF!</v>
      </c>
      <c r="M36" s="48" t="e">
        <f t="shared" si="2"/>
        <v>#REF!</v>
      </c>
      <c r="N36" s="63" t="e">
        <f>M36/$M$4</f>
        <v>#REF!</v>
      </c>
      <c r="O36" s="52">
        <f aca="true" t="shared" si="6" ref="O36:S36">SUM(O6:O35)-O18</f>
        <v>207679.6</v>
      </c>
      <c r="P36" s="57"/>
      <c r="Q36" s="52">
        <f t="shared" si="6"/>
        <v>306937</v>
      </c>
      <c r="R36" s="66"/>
      <c r="S36" s="52">
        <f t="shared" si="6"/>
        <v>202771.6</v>
      </c>
      <c r="T36" s="66"/>
      <c r="U36" s="52">
        <f aca="true" t="shared" si="7" ref="U36:Y36">SUM(U6:U35)-U18</f>
        <v>216146</v>
      </c>
      <c r="V36" s="66"/>
      <c r="W36" s="52">
        <f t="shared" si="7"/>
        <v>159148.72</v>
      </c>
      <c r="X36" s="66"/>
      <c r="Y36" s="52">
        <f t="shared" si="7"/>
        <v>160460.6</v>
      </c>
      <c r="Z36" s="66"/>
      <c r="AA36" s="52">
        <f>SUM(AA6:AA35)-AA18</f>
        <v>208747.61</v>
      </c>
      <c r="AB36" s="66"/>
    </row>
    <row r="37" spans="2:13" ht="10.5">
      <c r="B37" s="53" t="e">
        <f aca="true" t="shared" si="8" ref="B37:L37">B17*(440000/$M$17)</f>
        <v>#REF!</v>
      </c>
      <c r="C37" s="53" t="e">
        <f t="shared" si="8"/>
        <v>#REF!</v>
      </c>
      <c r="D37" s="53" t="e">
        <f t="shared" si="8"/>
        <v>#REF!</v>
      </c>
      <c r="E37" s="53" t="e">
        <f t="shared" si="8"/>
        <v>#REF!</v>
      </c>
      <c r="F37" s="53" t="e">
        <f t="shared" si="8"/>
        <v>#REF!</v>
      </c>
      <c r="G37" s="53" t="e">
        <f t="shared" si="8"/>
        <v>#REF!</v>
      </c>
      <c r="H37" s="53" t="e">
        <f t="shared" si="8"/>
        <v>#REF!</v>
      </c>
      <c r="I37" s="53" t="e">
        <f t="shared" si="8"/>
        <v>#REF!</v>
      </c>
      <c r="J37" s="53" t="e">
        <f t="shared" si="8"/>
        <v>#REF!</v>
      </c>
      <c r="K37" s="53" t="e">
        <f t="shared" si="8"/>
        <v>#REF!</v>
      </c>
      <c r="L37" s="53" t="e">
        <f t="shared" si="8"/>
        <v>#REF!</v>
      </c>
      <c r="M37" s="48" t="e">
        <f t="shared" si="2"/>
        <v>#REF!</v>
      </c>
    </row>
    <row r="40" ht="14.25">
      <c r="S40"/>
    </row>
    <row r="41" ht="14.25">
      <c r="S41"/>
    </row>
    <row r="42" ht="10.5">
      <c r="S42" s="35"/>
    </row>
    <row r="43" spans="21:27" ht="14.25">
      <c r="U43"/>
      <c r="W43"/>
      <c r="Y43"/>
      <c r="AA43"/>
    </row>
    <row r="44" spans="17:27" ht="14.25">
      <c r="Q44" s="35"/>
      <c r="U44"/>
      <c r="W44"/>
      <c r="Y44"/>
      <c r="AA44"/>
    </row>
    <row r="45" spans="21:27" ht="10.5">
      <c r="U45" s="35"/>
      <c r="W45" s="35"/>
      <c r="Y45" s="35"/>
      <c r="AA45" s="35"/>
    </row>
  </sheetData>
  <sheetProtection/>
  <mergeCells count="10">
    <mergeCell ref="A1:M1"/>
    <mergeCell ref="M2:N2"/>
    <mergeCell ref="O2:P2"/>
    <mergeCell ref="Q2:R2"/>
    <mergeCell ref="S2:T2"/>
    <mergeCell ref="U2:V2"/>
    <mergeCell ref="W2:X2"/>
    <mergeCell ref="Y2:Z2"/>
    <mergeCell ref="AA2:AB2"/>
    <mergeCell ref="A2:A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SheetLayoutView="100" workbookViewId="0" topLeftCell="A1">
      <pane xSplit="2" ySplit="1" topLeftCell="C2" activePane="bottomRight" state="frozen"/>
      <selection pane="bottomRight" activeCell="R21" sqref="R21"/>
    </sheetView>
  </sheetViews>
  <sheetFormatPr defaultColWidth="8.75390625" defaultRowHeight="14.25"/>
  <cols>
    <col min="1" max="1" width="8.75390625" style="11" customWidth="1"/>
    <col min="2" max="2" width="22.625" style="12" customWidth="1"/>
    <col min="3" max="16384" width="8.75390625" style="12" customWidth="1"/>
  </cols>
  <sheetData>
    <row r="1" spans="1:13" ht="27">
      <c r="A1" s="13" t="s">
        <v>66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4.25">
      <c r="A2" s="14" t="s">
        <v>67</v>
      </c>
      <c r="B2" s="15" t="s">
        <v>1</v>
      </c>
      <c r="C2" s="16" t="s">
        <v>68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4.25">
      <c r="A3" s="14"/>
      <c r="B3" s="15"/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8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4.25">
      <c r="A4" s="19" t="s">
        <v>69</v>
      </c>
      <c r="B4" s="20" t="s">
        <v>70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8" customFormat="1" ht="14.25">
      <c r="A5" s="22" t="s">
        <v>71</v>
      </c>
      <c r="B5" s="23" t="s">
        <v>72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4.25">
      <c r="A6" s="16" t="s">
        <v>73</v>
      </c>
      <c r="B6" s="20" t="s">
        <v>74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8" customFormat="1" ht="14.25">
      <c r="A7" s="25">
        <v>1</v>
      </c>
      <c r="B7" s="23" t="s">
        <v>21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s="8" customFormat="1" ht="14.25">
      <c r="A8" s="25">
        <v>2</v>
      </c>
      <c r="B8" s="23" t="s">
        <v>75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4.25">
      <c r="A9" s="16" t="s">
        <v>76</v>
      </c>
      <c r="B9" s="20" t="s">
        <v>77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4.25">
      <c r="A10" s="26">
        <v>1</v>
      </c>
      <c r="B10" s="20" t="s">
        <v>78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4.25">
      <c r="A11" s="26">
        <v>2</v>
      </c>
      <c r="B11" s="23" t="s">
        <v>79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4.25">
      <c r="A12" s="16" t="s">
        <v>80</v>
      </c>
      <c r="B12" s="23" t="s">
        <v>81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4.25">
      <c r="A13" s="16" t="s">
        <v>82</v>
      </c>
      <c r="B13" s="23" t="s">
        <v>83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4.25">
      <c r="A14" s="16" t="s">
        <v>84</v>
      </c>
      <c r="B14" s="23" t="s">
        <v>85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4.25">
      <c r="A15" s="16" t="s">
        <v>86</v>
      </c>
      <c r="B15" s="23" t="s">
        <v>87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4.25">
      <c r="A16" s="16" t="s">
        <v>88</v>
      </c>
      <c r="B16" s="23" t="s">
        <v>41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4.25">
      <c r="A17" s="16" t="s">
        <v>89</v>
      </c>
      <c r="B17" s="23" t="s">
        <v>90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s="8" customFormat="1" ht="14.25">
      <c r="A18" s="16" t="s">
        <v>91</v>
      </c>
      <c r="B18" s="23" t="s">
        <v>92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s="8" customFormat="1" ht="14.25">
      <c r="A19" s="16" t="s">
        <v>93</v>
      </c>
      <c r="B19" s="23" t="s">
        <v>94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4.25">
      <c r="A20" s="16" t="s">
        <v>95</v>
      </c>
      <c r="B20" s="20" t="s">
        <v>96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4.25">
      <c r="A21" s="16" t="s">
        <v>97</v>
      </c>
      <c r="B21" s="20" t="s">
        <v>98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4.25">
      <c r="A22" s="16" t="s">
        <v>71</v>
      </c>
      <c r="B22" s="20" t="s">
        <v>99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4.25">
      <c r="A23" s="26">
        <v>1</v>
      </c>
      <c r="B23" s="23" t="s">
        <v>100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4.25">
      <c r="A24" s="26">
        <v>2</v>
      </c>
      <c r="B24" s="20" t="s">
        <v>101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4.25">
      <c r="A25" s="26">
        <v>3</v>
      </c>
      <c r="B25" s="20" t="s">
        <v>102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4.25">
      <c r="A26" s="26">
        <v>4</v>
      </c>
      <c r="B26" s="20" t="s">
        <v>103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4.25">
      <c r="A27" s="26">
        <v>5</v>
      </c>
      <c r="B27" s="20" t="s">
        <v>104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4.25">
      <c r="A28" s="26">
        <v>6</v>
      </c>
      <c r="B28" s="20" t="s">
        <v>46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4.25">
      <c r="A29" s="26">
        <v>7</v>
      </c>
      <c r="B29" s="20" t="s">
        <v>42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4.25">
      <c r="A30" s="16" t="s">
        <v>73</v>
      </c>
      <c r="B30" s="20" t="s">
        <v>105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4.25">
      <c r="A31" s="16" t="s">
        <v>76</v>
      </c>
      <c r="B31" s="20" t="s">
        <v>106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4.25">
      <c r="A32" s="16" t="s">
        <v>107</v>
      </c>
      <c r="B32" s="20" t="s">
        <v>108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s="9" customFormat="1" ht="14.25">
      <c r="A33" s="15" t="s">
        <v>109</v>
      </c>
      <c r="B33" s="27" t="s">
        <v>110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4.25">
      <c r="A34" s="29" t="s">
        <v>111</v>
      </c>
      <c r="B34" s="3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s="10" customFormat="1" ht="14.25">
      <c r="A35" s="31" t="s">
        <v>112</v>
      </c>
      <c r="B35" s="3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</sheetData>
  <sheetProtection/>
  <mergeCells count="7">
    <mergeCell ref="A1:M1"/>
    <mergeCell ref="C2:M2"/>
    <mergeCell ref="A34:B34"/>
    <mergeCell ref="A35:B35"/>
    <mergeCell ref="C35:M35"/>
    <mergeCell ref="A2:A3"/>
    <mergeCell ref="B2:B3"/>
  </mergeCells>
  <printOptions/>
  <pageMargins left="0.7513888888888889" right="0.7513888888888889" top="0.40902777777777777" bottom="0.40902777777777777" header="0.5" footer="0.5"/>
  <pageSetup fitToHeight="0" fitToWidth="1"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4"/>
  <sheetViews>
    <sheetView zoomScaleSheetLayoutView="100" workbookViewId="0" topLeftCell="A1">
      <pane xSplit="1" topLeftCell="B1" activePane="topRight" state="frozen"/>
      <selection pane="topRight" activeCell="P3" sqref="P3"/>
    </sheetView>
  </sheetViews>
  <sheetFormatPr defaultColWidth="8.75390625" defaultRowHeight="14.25"/>
  <cols>
    <col min="1" max="1" width="8.75390625" style="2" customWidth="1"/>
    <col min="2" max="5" width="11.875" style="2" customWidth="1"/>
    <col min="6" max="10" width="10.125" style="2" bestFit="1" customWidth="1"/>
    <col min="11" max="12" width="11.00390625" style="2" bestFit="1" customWidth="1"/>
    <col min="13" max="17" width="10.125" style="2" bestFit="1" customWidth="1"/>
    <col min="18" max="18" width="9.25390625" style="2" bestFit="1" customWidth="1"/>
    <col min="19" max="20" width="11.875" style="2" bestFit="1" customWidth="1"/>
    <col min="21" max="23" width="10.125" style="2" bestFit="1" customWidth="1"/>
    <col min="24" max="24" width="9.25390625" style="2" bestFit="1" customWidth="1"/>
    <col min="25" max="25" width="8.75390625" style="2" customWidth="1"/>
    <col min="26" max="26" width="13.625" style="2" customWidth="1"/>
    <col min="27" max="16384" width="8.75390625" style="2" customWidth="1"/>
  </cols>
  <sheetData>
    <row r="1" ht="11.25">
      <c r="H1" s="2" t="s">
        <v>113</v>
      </c>
    </row>
    <row r="2" spans="1:26" s="1" customFormat="1" ht="11.25">
      <c r="A2" s="3" t="s">
        <v>1</v>
      </c>
      <c r="B2" s="3" t="s">
        <v>14</v>
      </c>
      <c r="C2" s="3" t="s">
        <v>21</v>
      </c>
      <c r="D2" s="3"/>
      <c r="E2" s="3" t="s">
        <v>23</v>
      </c>
      <c r="F2" s="3" t="s">
        <v>24</v>
      </c>
      <c r="G2" s="3"/>
      <c r="H2" s="3" t="s">
        <v>25</v>
      </c>
      <c r="I2" s="3"/>
      <c r="J2" s="3" t="s">
        <v>26</v>
      </c>
      <c r="K2" s="3" t="s">
        <v>27</v>
      </c>
      <c r="L2" s="3"/>
      <c r="M2" s="3" t="s">
        <v>28</v>
      </c>
      <c r="N2" s="3" t="s">
        <v>114</v>
      </c>
      <c r="O2" s="3" t="s">
        <v>115</v>
      </c>
      <c r="P2" s="3" t="s">
        <v>116</v>
      </c>
      <c r="Q2" s="3" t="s">
        <v>117</v>
      </c>
      <c r="R2" s="3" t="s">
        <v>39</v>
      </c>
      <c r="S2" s="3" t="s">
        <v>41</v>
      </c>
      <c r="T2" s="3"/>
      <c r="U2" s="3" t="s">
        <v>42</v>
      </c>
      <c r="V2" s="3" t="s">
        <v>44</v>
      </c>
      <c r="W2" s="3"/>
      <c r="X2" s="3" t="s">
        <v>45</v>
      </c>
      <c r="Y2" s="3" t="s">
        <v>46</v>
      </c>
      <c r="Z2" s="3" t="s">
        <v>13</v>
      </c>
    </row>
    <row r="3" spans="1:26" ht="123.75">
      <c r="A3" s="4" t="s">
        <v>2</v>
      </c>
      <c r="B3" s="5">
        <v>150135.95</v>
      </c>
      <c r="C3" s="5">
        <v>135227.7</v>
      </c>
      <c r="D3" s="6" t="s">
        <v>118</v>
      </c>
      <c r="E3" s="5">
        <v>11871.18</v>
      </c>
      <c r="F3" s="5">
        <v>14263.2</v>
      </c>
      <c r="G3" s="6" t="s">
        <v>119</v>
      </c>
      <c r="H3" s="5">
        <v>61480</v>
      </c>
      <c r="I3" s="6" t="s">
        <v>120</v>
      </c>
      <c r="J3" s="5">
        <v>-90332</v>
      </c>
      <c r="K3" s="5">
        <v>-323700.01</v>
      </c>
      <c r="L3" s="6" t="s">
        <v>121</v>
      </c>
      <c r="M3" s="5">
        <v>37707.2</v>
      </c>
      <c r="N3" s="6" t="s">
        <v>122</v>
      </c>
      <c r="O3" s="6" t="s">
        <v>123</v>
      </c>
      <c r="P3" s="7" t="s">
        <v>124</v>
      </c>
      <c r="Q3" s="6"/>
      <c r="R3" s="5">
        <v>4187.7</v>
      </c>
      <c r="S3" s="5">
        <v>238504.32</v>
      </c>
      <c r="T3" s="6" t="s">
        <v>125</v>
      </c>
      <c r="U3" s="5">
        <v>130000</v>
      </c>
      <c r="V3" s="5">
        <v>27375</v>
      </c>
      <c r="W3" s="6" t="s">
        <v>126</v>
      </c>
      <c r="X3" s="5">
        <v>0</v>
      </c>
      <c r="Y3" s="5">
        <v>1100</v>
      </c>
      <c r="Z3" s="5">
        <f>SUM(B3:Y3)</f>
        <v>397820.24</v>
      </c>
    </row>
    <row r="4" spans="1:26" ht="78.75">
      <c r="A4" s="4" t="s">
        <v>3</v>
      </c>
      <c r="B4" s="5">
        <v>17897</v>
      </c>
      <c r="C4" s="5">
        <v>28106.91</v>
      </c>
      <c r="D4" s="6" t="s">
        <v>118</v>
      </c>
      <c r="E4" s="5">
        <v>2463</v>
      </c>
      <c r="F4" s="5">
        <v>11118.8</v>
      </c>
      <c r="G4" s="6" t="s">
        <v>127</v>
      </c>
      <c r="H4" s="5">
        <v>61480</v>
      </c>
      <c r="I4" s="6"/>
      <c r="J4" s="5">
        <v>0</v>
      </c>
      <c r="K4" s="5">
        <v>18546.6</v>
      </c>
      <c r="L4" s="5"/>
      <c r="M4" s="5">
        <v>23044.45</v>
      </c>
      <c r="N4" s="6" t="s">
        <v>128</v>
      </c>
      <c r="O4" s="6" t="s">
        <v>129</v>
      </c>
      <c r="P4" s="6"/>
      <c r="Q4" s="6"/>
      <c r="R4" s="5">
        <v>1897.5</v>
      </c>
      <c r="S4" s="5">
        <v>96000</v>
      </c>
      <c r="T4" s="6" t="s">
        <v>130</v>
      </c>
      <c r="U4" s="5">
        <v>2000</v>
      </c>
      <c r="V4" s="5">
        <v>10950</v>
      </c>
      <c r="W4" s="6" t="s">
        <v>131</v>
      </c>
      <c r="X4" s="5">
        <v>0</v>
      </c>
      <c r="Y4" s="5">
        <v>300</v>
      </c>
      <c r="Z4" s="5">
        <f aca="true" t="shared" si="0" ref="Z4:Z14">SUM(B4:Y4)</f>
        <v>273804.26</v>
      </c>
    </row>
    <row r="5" spans="1:26" ht="112.5">
      <c r="A5" s="4" t="s">
        <v>4</v>
      </c>
      <c r="B5" s="5">
        <v>126600.3</v>
      </c>
      <c r="C5" s="5">
        <v>122902.3</v>
      </c>
      <c r="D5" s="6" t="s">
        <v>118</v>
      </c>
      <c r="E5" s="5">
        <v>4089.68</v>
      </c>
      <c r="F5" s="5">
        <v>11112.8</v>
      </c>
      <c r="G5" s="6" t="s">
        <v>132</v>
      </c>
      <c r="H5" s="5">
        <v>64230</v>
      </c>
      <c r="I5" s="6" t="s">
        <v>120</v>
      </c>
      <c r="J5" s="5">
        <v>0</v>
      </c>
      <c r="K5" s="5">
        <v>161454.6</v>
      </c>
      <c r="L5" s="6" t="s">
        <v>133</v>
      </c>
      <c r="M5" s="5">
        <v>34723.79</v>
      </c>
      <c r="N5" s="6" t="s">
        <v>134</v>
      </c>
      <c r="O5" s="6" t="s">
        <v>135</v>
      </c>
      <c r="P5" s="6" t="s">
        <v>136</v>
      </c>
      <c r="Q5" s="6" t="s">
        <v>137</v>
      </c>
      <c r="R5" s="5">
        <v>5032.7</v>
      </c>
      <c r="S5" s="5">
        <v>301000</v>
      </c>
      <c r="T5" s="6" t="s">
        <v>125</v>
      </c>
      <c r="U5" s="5">
        <v>66000</v>
      </c>
      <c r="V5" s="5">
        <v>29625</v>
      </c>
      <c r="W5" s="6" t="s">
        <v>126</v>
      </c>
      <c r="X5" s="5">
        <v>5114.25</v>
      </c>
      <c r="Y5" s="5">
        <v>700</v>
      </c>
      <c r="Z5" s="5">
        <f t="shared" si="0"/>
        <v>932585.42</v>
      </c>
    </row>
    <row r="6" spans="1:26" ht="112.5">
      <c r="A6" s="4" t="s">
        <v>5</v>
      </c>
      <c r="B6" s="5">
        <v>42009.15</v>
      </c>
      <c r="C6" s="5">
        <v>61247.82</v>
      </c>
      <c r="D6" s="6" t="s">
        <v>118</v>
      </c>
      <c r="E6" s="5">
        <v>2873</v>
      </c>
      <c r="F6" s="5">
        <v>11896.8</v>
      </c>
      <c r="G6" s="6" t="s">
        <v>138</v>
      </c>
      <c r="H6" s="5">
        <v>64230</v>
      </c>
      <c r="I6" s="6"/>
      <c r="J6" s="5">
        <v>0</v>
      </c>
      <c r="K6" s="5">
        <v>70004</v>
      </c>
      <c r="L6" s="6" t="s">
        <v>139</v>
      </c>
      <c r="M6" s="5">
        <v>17964.69</v>
      </c>
      <c r="N6" s="6" t="s">
        <v>140</v>
      </c>
      <c r="O6" s="6" t="s">
        <v>141</v>
      </c>
      <c r="P6" s="6"/>
      <c r="Q6" s="6"/>
      <c r="R6" s="5">
        <v>2197.1</v>
      </c>
      <c r="S6" s="5">
        <v>112000</v>
      </c>
      <c r="T6" s="6" t="s">
        <v>130</v>
      </c>
      <c r="U6" s="5">
        <v>2000</v>
      </c>
      <c r="V6" s="5">
        <v>12765</v>
      </c>
      <c r="W6" s="6" t="s">
        <v>131</v>
      </c>
      <c r="X6" s="5">
        <v>0</v>
      </c>
      <c r="Y6" s="5">
        <v>300</v>
      </c>
      <c r="Z6" s="5">
        <f t="shared" si="0"/>
        <v>399487.56</v>
      </c>
    </row>
    <row r="7" spans="1:26" ht="101.25">
      <c r="A7" s="4" t="s">
        <v>6</v>
      </c>
      <c r="B7" s="5">
        <v>46317.2</v>
      </c>
      <c r="C7" s="5">
        <v>60825.66</v>
      </c>
      <c r="D7" s="6" t="s">
        <v>118</v>
      </c>
      <c r="E7" s="5">
        <v>2299.67</v>
      </c>
      <c r="F7" s="5">
        <v>12188.13</v>
      </c>
      <c r="G7" s="6" t="s">
        <v>142</v>
      </c>
      <c r="H7" s="5">
        <v>64230</v>
      </c>
      <c r="I7" s="6"/>
      <c r="J7" s="5">
        <v>0</v>
      </c>
      <c r="K7" s="5">
        <v>115600</v>
      </c>
      <c r="L7" s="6" t="s">
        <v>143</v>
      </c>
      <c r="M7" s="5">
        <v>20992.39</v>
      </c>
      <c r="N7" s="6" t="s">
        <v>144</v>
      </c>
      <c r="O7" s="6" t="s">
        <v>145</v>
      </c>
      <c r="P7" s="6"/>
      <c r="Q7" s="6"/>
      <c r="R7" s="5">
        <v>2197.1</v>
      </c>
      <c r="S7" s="5">
        <v>112000</v>
      </c>
      <c r="T7" s="6" t="s">
        <v>130</v>
      </c>
      <c r="U7" s="5">
        <v>600</v>
      </c>
      <c r="V7" s="5">
        <v>13065</v>
      </c>
      <c r="W7" s="6" t="s">
        <v>146</v>
      </c>
      <c r="X7" s="5">
        <v>0</v>
      </c>
      <c r="Y7" s="5">
        <v>300</v>
      </c>
      <c r="Z7" s="5">
        <f t="shared" si="0"/>
        <v>450615.15</v>
      </c>
    </row>
    <row r="8" spans="1:26" ht="112.5">
      <c r="A8" s="4" t="s">
        <v>7</v>
      </c>
      <c r="B8" s="5">
        <v>37901.1</v>
      </c>
      <c r="C8" s="5">
        <v>8391.5</v>
      </c>
      <c r="D8" s="6" t="s">
        <v>118</v>
      </c>
      <c r="E8" s="5">
        <v>1748</v>
      </c>
      <c r="F8" s="5">
        <v>10715</v>
      </c>
      <c r="G8" s="6" t="s">
        <v>147</v>
      </c>
      <c r="H8" s="5">
        <v>64230</v>
      </c>
      <c r="I8" s="6"/>
      <c r="J8" s="5">
        <v>0</v>
      </c>
      <c r="K8" s="5">
        <v>11484</v>
      </c>
      <c r="L8" s="5"/>
      <c r="M8" s="5">
        <v>9233</v>
      </c>
      <c r="N8" s="6" t="s">
        <v>148</v>
      </c>
      <c r="O8" s="6" t="s">
        <v>149</v>
      </c>
      <c r="P8" s="6"/>
      <c r="Q8" s="6"/>
      <c r="R8" s="5">
        <v>2197.1</v>
      </c>
      <c r="S8" s="5">
        <v>112000</v>
      </c>
      <c r="T8" s="6" t="s">
        <v>130</v>
      </c>
      <c r="U8" s="5">
        <v>2000</v>
      </c>
      <c r="V8" s="5">
        <v>10020</v>
      </c>
      <c r="W8" s="6" t="s">
        <v>131</v>
      </c>
      <c r="X8" s="5">
        <v>0</v>
      </c>
      <c r="Y8" s="5">
        <v>250</v>
      </c>
      <c r="Z8" s="5">
        <f t="shared" si="0"/>
        <v>270169.7</v>
      </c>
    </row>
    <row r="9" spans="1:26" ht="101.25">
      <c r="A9" s="4" t="s">
        <v>8</v>
      </c>
      <c r="B9" s="5">
        <v>132967.45</v>
      </c>
      <c r="C9" s="5">
        <v>107474.53</v>
      </c>
      <c r="D9" s="6" t="s">
        <v>118</v>
      </c>
      <c r="E9" s="5">
        <v>4839.68</v>
      </c>
      <c r="F9" s="5">
        <v>13910.8</v>
      </c>
      <c r="G9" s="6" t="s">
        <v>150</v>
      </c>
      <c r="H9" s="5">
        <v>64230</v>
      </c>
      <c r="I9" s="6" t="s">
        <v>120</v>
      </c>
      <c r="J9" s="5">
        <v>0</v>
      </c>
      <c r="K9" s="5">
        <v>232449</v>
      </c>
      <c r="L9" s="6" t="s">
        <v>151</v>
      </c>
      <c r="M9" s="5">
        <v>30419.79</v>
      </c>
      <c r="N9" s="6" t="s">
        <v>152</v>
      </c>
      <c r="O9" s="6" t="s">
        <v>153</v>
      </c>
      <c r="P9" s="6"/>
      <c r="Q9" s="6"/>
      <c r="R9" s="5">
        <v>5032.7</v>
      </c>
      <c r="S9" s="5">
        <v>273000</v>
      </c>
      <c r="T9" s="6" t="s">
        <v>125</v>
      </c>
      <c r="U9" s="5">
        <v>66000</v>
      </c>
      <c r="V9" s="5">
        <v>29625</v>
      </c>
      <c r="W9" s="6" t="s">
        <v>126</v>
      </c>
      <c r="X9" s="5">
        <v>6414.25</v>
      </c>
      <c r="Y9" s="5">
        <v>900</v>
      </c>
      <c r="Z9" s="5">
        <f t="shared" si="0"/>
        <v>967263.2</v>
      </c>
    </row>
    <row r="10" spans="1:26" ht="101.25">
      <c r="A10" s="4" t="s">
        <v>9</v>
      </c>
      <c r="B10" s="5">
        <v>154719.85</v>
      </c>
      <c r="C10" s="5">
        <v>131054.41</v>
      </c>
      <c r="D10" s="6" t="s">
        <v>118</v>
      </c>
      <c r="E10" s="5">
        <v>3471.63</v>
      </c>
      <c r="F10" s="5">
        <v>11663.8</v>
      </c>
      <c r="G10" s="6" t="s">
        <v>154</v>
      </c>
      <c r="H10" s="5">
        <v>64230</v>
      </c>
      <c r="I10" s="6" t="s">
        <v>120</v>
      </c>
      <c r="J10" s="5">
        <v>0</v>
      </c>
      <c r="K10" s="5">
        <v>114318.81</v>
      </c>
      <c r="L10" s="6" t="s">
        <v>155</v>
      </c>
      <c r="M10" s="5">
        <v>27353.69</v>
      </c>
      <c r="N10" s="6" t="s">
        <v>156</v>
      </c>
      <c r="O10" s="6" t="s">
        <v>157</v>
      </c>
      <c r="P10" s="6"/>
      <c r="Q10" s="6"/>
      <c r="R10" s="5">
        <v>5032.7</v>
      </c>
      <c r="S10" s="5">
        <v>259000</v>
      </c>
      <c r="T10" s="6" t="s">
        <v>125</v>
      </c>
      <c r="U10" s="5">
        <v>114000</v>
      </c>
      <c r="V10" s="5">
        <v>29625</v>
      </c>
      <c r="W10" s="6" t="s">
        <v>158</v>
      </c>
      <c r="X10" s="5">
        <v>4714.25</v>
      </c>
      <c r="Y10" s="5">
        <v>1100</v>
      </c>
      <c r="Z10" s="5">
        <f t="shared" si="0"/>
        <v>920284.14</v>
      </c>
    </row>
    <row r="11" spans="1:26" ht="112.5">
      <c r="A11" s="4" t="s">
        <v>10</v>
      </c>
      <c r="B11" s="5">
        <v>208236.8</v>
      </c>
      <c r="C11" s="5">
        <v>107982.77</v>
      </c>
      <c r="D11" s="6" t="s">
        <v>159</v>
      </c>
      <c r="E11" s="5">
        <v>3193</v>
      </c>
      <c r="F11" s="5">
        <v>14073.8</v>
      </c>
      <c r="G11" s="6" t="s">
        <v>132</v>
      </c>
      <c r="H11" s="5">
        <v>64230</v>
      </c>
      <c r="I11" s="6" t="s">
        <v>120</v>
      </c>
      <c r="J11" s="5">
        <v>0</v>
      </c>
      <c r="K11" s="5">
        <v>227257.8</v>
      </c>
      <c r="L11" s="6" t="s">
        <v>160</v>
      </c>
      <c r="M11" s="5">
        <v>18280.12</v>
      </c>
      <c r="N11" s="6" t="s">
        <v>161</v>
      </c>
      <c r="O11" s="6" t="s">
        <v>129</v>
      </c>
      <c r="P11" s="6"/>
      <c r="Q11" s="6"/>
      <c r="R11" s="5">
        <v>5032.7</v>
      </c>
      <c r="S11" s="5">
        <v>266000</v>
      </c>
      <c r="T11" s="6" t="s">
        <v>125</v>
      </c>
      <c r="U11" s="5">
        <v>66000</v>
      </c>
      <c r="V11" s="5">
        <v>29625</v>
      </c>
      <c r="W11" s="6" t="s">
        <v>126</v>
      </c>
      <c r="X11" s="5">
        <v>5264.25</v>
      </c>
      <c r="Y11" s="5">
        <v>1100</v>
      </c>
      <c r="Z11" s="5">
        <f t="shared" si="0"/>
        <v>1016276.2399999999</v>
      </c>
    </row>
    <row r="12" spans="1:26" ht="112.5">
      <c r="A12" s="4" t="s">
        <v>11</v>
      </c>
      <c r="B12" s="5">
        <v>82675.4</v>
      </c>
      <c r="C12" s="5">
        <v>96037</v>
      </c>
      <c r="D12" s="6" t="s">
        <v>162</v>
      </c>
      <c r="E12" s="5">
        <v>4349.66</v>
      </c>
      <c r="F12" s="5">
        <v>10485.8</v>
      </c>
      <c r="G12" s="6" t="s">
        <v>163</v>
      </c>
      <c r="H12" s="5">
        <v>64230</v>
      </c>
      <c r="I12" s="6" t="s">
        <v>120</v>
      </c>
      <c r="J12" s="5">
        <v>0</v>
      </c>
      <c r="K12" s="5">
        <v>26019</v>
      </c>
      <c r="L12" s="6" t="s">
        <v>164</v>
      </c>
      <c r="M12" s="5">
        <v>21221.72</v>
      </c>
      <c r="N12" s="6" t="s">
        <v>165</v>
      </c>
      <c r="O12" s="6" t="s">
        <v>129</v>
      </c>
      <c r="P12" s="6"/>
      <c r="Q12" s="6"/>
      <c r="R12" s="5">
        <v>5032.7</v>
      </c>
      <c r="S12" s="5">
        <v>301000</v>
      </c>
      <c r="T12" s="6" t="s">
        <v>125</v>
      </c>
      <c r="U12" s="5">
        <v>66000</v>
      </c>
      <c r="V12" s="5">
        <v>29625</v>
      </c>
      <c r="W12" s="6" t="s">
        <v>126</v>
      </c>
      <c r="X12" s="5">
        <v>4312</v>
      </c>
      <c r="Y12" s="5">
        <v>1300</v>
      </c>
      <c r="Z12" s="5">
        <f t="shared" si="0"/>
        <v>712288.28</v>
      </c>
    </row>
    <row r="13" spans="1:26" ht="78.75">
      <c r="A13" s="4" t="s">
        <v>12</v>
      </c>
      <c r="B13" s="5">
        <v>293339.8</v>
      </c>
      <c r="C13" s="5">
        <v>194924.1</v>
      </c>
      <c r="D13" s="6" t="s">
        <v>118</v>
      </c>
      <c r="E13" s="5">
        <v>2867</v>
      </c>
      <c r="F13" s="5">
        <v>9077.8</v>
      </c>
      <c r="G13" s="6" t="s">
        <v>166</v>
      </c>
      <c r="H13" s="5">
        <v>64230</v>
      </c>
      <c r="I13" s="6" t="s">
        <v>120</v>
      </c>
      <c r="J13" s="5">
        <v>0</v>
      </c>
      <c r="K13" s="5">
        <v>91068</v>
      </c>
      <c r="L13" s="6" t="s">
        <v>167</v>
      </c>
      <c r="M13" s="5">
        <v>23190.4</v>
      </c>
      <c r="N13" s="6" t="s">
        <v>168</v>
      </c>
      <c r="O13" s="6" t="s">
        <v>129</v>
      </c>
      <c r="P13" s="6"/>
      <c r="Q13" s="6"/>
      <c r="R13" s="5">
        <v>5032.7</v>
      </c>
      <c r="S13" s="5">
        <v>259000</v>
      </c>
      <c r="T13" s="6" t="s">
        <v>125</v>
      </c>
      <c r="U13" s="5">
        <v>66000</v>
      </c>
      <c r="V13" s="5">
        <v>29625</v>
      </c>
      <c r="W13" s="6" t="s">
        <v>126</v>
      </c>
      <c r="X13" s="5">
        <v>4862</v>
      </c>
      <c r="Y13" s="5">
        <v>1400</v>
      </c>
      <c r="Z13" s="5">
        <f t="shared" si="0"/>
        <v>1044616.7999999999</v>
      </c>
    </row>
    <row r="14" spans="1:26" ht="11.25">
      <c r="A14" s="4" t="s">
        <v>13</v>
      </c>
      <c r="B14" s="5">
        <f>SUM(B3:B13)</f>
        <v>1292800</v>
      </c>
      <c r="C14" s="5">
        <f>SUM(C3:C13)</f>
        <v>1054174.7000000002</v>
      </c>
      <c r="D14" s="5"/>
      <c r="E14" s="5">
        <f>SUM(E3:E13)</f>
        <v>44065.5</v>
      </c>
      <c r="F14" s="5">
        <f>SUM(F3:F13)</f>
        <v>130506.73000000003</v>
      </c>
      <c r="G14" s="5"/>
      <c r="H14" s="5">
        <f>SUM(H3:H13)</f>
        <v>701030</v>
      </c>
      <c r="I14" s="5"/>
      <c r="J14" s="5">
        <f>SUM(J3:J13)</f>
        <v>-90332</v>
      </c>
      <c r="K14" s="5">
        <f>SUM(K3:K13)</f>
        <v>744501.7999999999</v>
      </c>
      <c r="L14" s="5"/>
      <c r="M14" s="5">
        <f>SUM(M3:M13)</f>
        <v>264131.24000000005</v>
      </c>
      <c r="N14" s="5"/>
      <c r="O14" s="5"/>
      <c r="P14" s="5"/>
      <c r="Q14" s="5"/>
      <c r="R14" s="5">
        <f>SUM(R3:R13)</f>
        <v>42872.7</v>
      </c>
      <c r="S14" s="5">
        <f>SUM(S3:S13)</f>
        <v>2329504.3200000003</v>
      </c>
      <c r="T14" s="5"/>
      <c r="U14" s="5">
        <f>SUM(U3:U13)</f>
        <v>580600</v>
      </c>
      <c r="V14" s="5">
        <f>SUM(V3:V13)</f>
        <v>251925</v>
      </c>
      <c r="W14" s="5"/>
      <c r="X14" s="5">
        <f>SUM(X3:X13)</f>
        <v>30681</v>
      </c>
      <c r="Y14" s="5">
        <f>SUM(Y3:Y13)</f>
        <v>8750</v>
      </c>
      <c r="Z14" s="5">
        <f t="shared" si="0"/>
        <v>7385210.99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琉璃滴兔仔</cp:lastModifiedBy>
  <dcterms:created xsi:type="dcterms:W3CDTF">2016-12-02T08:54:00Z</dcterms:created>
  <dcterms:modified xsi:type="dcterms:W3CDTF">2023-08-03T09:53:22Z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F7167DF6905D42A99988F857A5EDE38E_13</vt:lpwstr>
  </property>
  <property fmtid="{D5CDD505-2E9C-101B-9397-08002B2CF9AE}" pid="5" name="KSOReadingLayo">
    <vt:bool>true</vt:bool>
  </property>
</Properties>
</file>