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activeTab="2"/>
  </bookViews>
  <sheets>
    <sheet name="封皮" sheetId="2" r:id="rId1"/>
    <sheet name="总说明" sheetId="3" r:id="rId2"/>
    <sheet name="清单" sheetId="1" r:id="rId3"/>
  </sheets>
  <definedNames>
    <definedName name="_xlnm._FilterDatabase" localSheetId="2" hidden="1">清单!$A$3:$XET$98</definedName>
    <definedName name="_xlnm.Print_Titles" localSheetId="2">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<sst xmlns="http://schemas.openxmlformats.org/spreadsheetml/2006/main" count="292" uniqueCount="173">
  <si>
    <t>黑龙江省齐齐哈尔市泰来县汤池镇达伯岱村饲料秸秆颗粒生产线设备采购项目</t>
  </si>
  <si>
    <t>工程</t>
  </si>
  <si>
    <t>招 标 工 程 量 清 单</t>
  </si>
  <si>
    <t>招  标  人：</t>
  </si>
  <si>
    <t>造价咨询人：</t>
  </si>
  <si>
    <t>（单位盖章）</t>
  </si>
  <si>
    <t>(单位资质专用章)</t>
  </si>
  <si>
    <t>法定代表人  
或其授权人：</t>
  </si>
  <si>
    <t>法定代表人  
  或其授权人：</t>
  </si>
  <si>
    <t>(签字或盖章)</t>
  </si>
  <si>
    <t>编  制  人：</t>
  </si>
  <si>
    <t>复  核  人：</t>
  </si>
  <si>
    <t>(造价人员签字盖专用章)</t>
  </si>
  <si>
    <t>(造价工程师签字盖专用章)</t>
  </si>
  <si>
    <t xml:space="preserve">编 制 时 间：  </t>
  </si>
  <si>
    <t xml:space="preserve">    年   月   日</t>
  </si>
  <si>
    <t>复 核 时 间：</t>
  </si>
  <si>
    <t>扉-1</t>
  </si>
  <si>
    <t>总  说  明</t>
  </si>
  <si>
    <t>工程名称： 黑龙江省齐齐哈尔市泰来县汤池镇达伯岱村饲料秸秆颗粒生产线设备采购项目</t>
  </si>
  <si>
    <t>第 1 页  共 1 页</t>
  </si>
  <si>
    <t>表-01</t>
  </si>
  <si>
    <t>序号</t>
  </si>
  <si>
    <t>代号</t>
  </si>
  <si>
    <r>
      <rPr>
        <b/>
        <sz val="9"/>
        <rFont val="宋体"/>
        <charset val="134"/>
      </rPr>
      <t>设</t>
    </r>
    <r>
      <rPr>
        <b/>
        <sz val="9"/>
        <rFont val="Times New Roman"/>
        <charset val="134"/>
      </rPr>
      <t xml:space="preserve">  </t>
    </r>
    <r>
      <rPr>
        <b/>
        <sz val="9"/>
        <rFont val="宋体"/>
        <charset val="134"/>
      </rPr>
      <t>备</t>
    </r>
    <r>
      <rPr>
        <b/>
        <sz val="9"/>
        <rFont val="Times New Roman"/>
        <charset val="134"/>
      </rPr>
      <t xml:space="preserve">  </t>
    </r>
    <r>
      <rPr>
        <b/>
        <sz val="9"/>
        <rFont val="宋体"/>
        <charset val="134"/>
      </rPr>
      <t>名</t>
    </r>
    <r>
      <rPr>
        <b/>
        <sz val="9"/>
        <rFont val="Times New Roman"/>
        <charset val="134"/>
      </rPr>
      <t xml:space="preserve">  </t>
    </r>
    <r>
      <rPr>
        <b/>
        <sz val="9"/>
        <rFont val="宋体"/>
        <charset val="134"/>
      </rPr>
      <t>称</t>
    </r>
  </si>
  <si>
    <t>主要技术参数</t>
  </si>
  <si>
    <t>单位</t>
  </si>
  <si>
    <t>数量</t>
  </si>
  <si>
    <t>电机功率（Kw）</t>
  </si>
  <si>
    <t>单价元</t>
  </si>
  <si>
    <r>
      <rPr>
        <b/>
        <sz val="9"/>
        <rFont val="宋体"/>
        <charset val="134"/>
      </rPr>
      <t>总</t>
    </r>
    <r>
      <rPr>
        <b/>
        <sz val="9"/>
        <rFont val="Times New Roman"/>
        <charset val="134"/>
      </rPr>
      <t xml:space="preserve"> </t>
    </r>
    <r>
      <rPr>
        <b/>
        <sz val="9"/>
        <rFont val="宋体"/>
        <charset val="134"/>
      </rPr>
      <t>价元</t>
    </r>
  </si>
  <si>
    <t>备注</t>
  </si>
  <si>
    <t>单机功率</t>
  </si>
  <si>
    <t>总功率</t>
  </si>
  <si>
    <t>一</t>
  </si>
  <si>
    <t>进料系统</t>
  </si>
  <si>
    <t>投料斗</t>
  </si>
  <si>
    <t>定制1500*2000*1200mm（长宽高公差±3mm），≥3mm碳钢板制作，配栅格：定制60×5×12mm（长宽高公差±1mm）扁钢制作 孔径1mm（允差5%）</t>
  </si>
  <si>
    <t>只</t>
  </si>
  <si>
    <t>脉冲除尘器</t>
  </si>
  <si>
    <t>功率：≥3Kw，布袋规格：定制φ133*1500mm（公差±5mm），过滤面积：≥15㎡，壳体厚度：≥3mm，设单开检修门；自动滤尘，自带分气包，分气包采用159无缝管，快装脉冲电磁阀、脉冲控制仪控制压缩空气自动清灰，针刺毡布袋，钢丝龙骨；包括≥3Kw风机一台，转速2900±50转/分钟、风量2250-5300m³/h</t>
  </si>
  <si>
    <t>台</t>
  </si>
  <si>
    <t>螺旋输送机</t>
  </si>
  <si>
    <t>功率：≥4.0Kw，直径≥320mm，壳体厚度≥3mm钢板，盖板厚度≥2mm钢板，壳体为全密封结构采用大风道，链条传动，配≥4kw电机，输送长度15±1m。</t>
  </si>
  <si>
    <t>斗式提升机</t>
  </si>
  <si>
    <t>H≥22米，、功率≥5.5Kw，机头机尾厚度≥4mm碳钢板，机头顶盖厚度≥2mm碳钢板，直筒厚度≥2mm碳钢板，经纬塑料畚斗及强力畚斗带，机尾设皮带张紧装置，机头设泄爆孔，尺寸280*300mm（公差±5mm），畚斗每米4只，传动为链条，配≥5.5Kw电机及减速机</t>
  </si>
  <si>
    <t>气动闸门</t>
  </si>
  <si>
    <t>壳体材料均由厚度≥3mm碳钢制作，配磁性气缸，磁性开关及气缸；闸门下料口300*300*6mm（公差±5mm）。</t>
  </si>
  <si>
    <r>
      <rPr>
        <sz val="9"/>
        <rFont val="宋体"/>
        <charset val="134"/>
      </rPr>
      <t>小</t>
    </r>
    <r>
      <rPr>
        <sz val="9"/>
        <rFont val="Times New Roman"/>
        <charset val="134"/>
      </rPr>
      <t xml:space="preserve">       </t>
    </r>
    <r>
      <rPr>
        <sz val="9"/>
        <rFont val="宋体"/>
        <charset val="134"/>
      </rPr>
      <t>计</t>
    </r>
  </si>
  <si>
    <t>二</t>
  </si>
  <si>
    <t>配料与混合系统</t>
  </si>
  <si>
    <t>配料仓</t>
  </si>
  <si>
    <t>体积≥102m³，仓体为八角形（边长150mm±5mm），直体材料为厚度≥3mm碳钢，锥斗材料为厚度≥3mm碳钢，含加强筋，仓顶设检修人孔人孔尺寸500*500*5mm（公差±2mm）与高料位器孔500*500*5mm（公差±2mm），出料口采用偏心与二次扩大斗相结合，避免结拱；仓体直段1500*1500*7500mm（公差±10mm）。</t>
  </si>
  <si>
    <t>上料位器</t>
  </si>
  <si>
    <t>阻旋式，信号电源电压220V、10A、50HZ交流</t>
  </si>
  <si>
    <t>下料位器</t>
  </si>
  <si>
    <t>破拱出仓机</t>
  </si>
  <si>
    <t>1、仓体体积≥100L 2、容量≥75L ，压力≥40pa ，材质：≥3mm铸钢，重量≥3.5T 3、空气炮炮体，材质Q235B；缸筒为钛合金；电磁阀、安全阀为黄铜；手动球阀为铸钢</t>
  </si>
  <si>
    <t>螺旋喂料器</t>
  </si>
  <si>
    <t>功率：≥4.4Kw，直径为：250mm±2mm，壳体材料为≥3mm碳钢，盖板为≥2mm碳钢，采用V型变螺距螺旋进料，壳体全密封，链条传动，摆线减速机，输送长度15m±1m，双螺旋。</t>
  </si>
  <si>
    <t>配料秤</t>
  </si>
  <si>
    <t>量程：0-2000Kg/批，壳体材料及称斗采用≥4mm碳钢板制作，定制2*0.8m（公差±0.05米）占地面积≥1.6㎡，气动翻板闸门，包括称重传感器，气动原件及电磁阀以及全自动配料系统。</t>
  </si>
  <si>
    <t>添加剂投料脉冲</t>
  </si>
  <si>
    <t>功率：≥0.75Kw，壳体采用碳钢材料制作，设单开检修门；自动滤尘，自带分气包，脉冲电磁阀、脉冲控制仪控制压缩空气自动清灰，针刺毡布袋，支撑龙骨；包括风机≥0.75Kw，转速2900±50转/分钟、风量800-1700m³/h</t>
  </si>
  <si>
    <t>投料斗及不锈钢气门</t>
  </si>
  <si>
    <t>壳体材料均由≥2mm不锈钢制作，定制投料门的600*400*5mm（公差±5mm）</t>
  </si>
  <si>
    <t>不锈钢气动闸门</t>
  </si>
  <si>
    <t>304及以上不锈钢制作，定制闸门下料口300*300*5mm（公差±5mm）</t>
  </si>
  <si>
    <t>双轴桨叶混合机</t>
  </si>
  <si>
    <t>功率：≥30Kw，全部材料由碳钢制作，混合腔≥5m³采用硅胶密封，双轴桨叶式混合结构，自带气流平衡管，双排链条传动</t>
  </si>
  <si>
    <t>贮油罐</t>
  </si>
  <si>
    <t>带保温系统，定制腔体直径1400mm*1500mm（公差±3mm），壳体为≥3mm钢板，锥底用无缝钢管蒸汽加热，加热管为φ50*1400mm*5mm厚度无缝管制作成螺旋型，自动温控；包括≥50mm厚保温材料及外包镀锌板可保证贮油罐罐内温度≥20℃；</t>
  </si>
  <si>
    <t>称重液体添加系统</t>
  </si>
  <si>
    <t>功率：≥4.4Kw，进液泵≥2.2KW，出液泵≥2.2KW，齿轮泵轮齿比1：1。</t>
  </si>
  <si>
    <t>阀门</t>
  </si>
  <si>
    <t>包括DN20截止阀2只，DN15球阀2只，及DN20疏水阀过滤器1只，压力表1只，0-1MPA；管道采用φ40mmx4mm厚度无缝管连接长度≥18米；</t>
  </si>
  <si>
    <t>套</t>
  </si>
  <si>
    <t>混合机过渡斗</t>
  </si>
  <si>
    <t>容量≥8m³，全部材料由厚度≥3mm碳钢制作，定制长方形500*600*5mm（公差±2mm）检修门</t>
  </si>
  <si>
    <r>
      <rPr>
        <sz val="9"/>
        <rFont val="宋体"/>
        <charset val="134"/>
      </rPr>
      <t>小</t>
    </r>
    <r>
      <rPr>
        <sz val="9"/>
        <rFont val="Times New Roman"/>
        <charset val="134"/>
      </rPr>
      <t xml:space="preserve">    </t>
    </r>
    <r>
      <rPr>
        <sz val="9"/>
        <rFont val="宋体"/>
        <charset val="134"/>
      </rPr>
      <t>计</t>
    </r>
  </si>
  <si>
    <t>三</t>
  </si>
  <si>
    <t>制粒系统</t>
  </si>
  <si>
    <t>待制粒仓</t>
  </si>
  <si>
    <t>定制仓体有效体积≥20m³，仓体尺寸：2300*1500*6000mm（公差±5mm），直体材料为≥3mm碳钢，锥斗材料为≥3mm碳钢，仓顶设检修人孔人孔尺寸500*500*5mm（公差±1mm）与高料位器孔500*500*5mm（公差±1mm）</t>
  </si>
  <si>
    <t>过渡斗</t>
  </si>
  <si>
    <t>壳体材料均由≥3mm碳钢制作，尺寸1500*1200*1500mm（公差±3mm）</t>
  </si>
  <si>
    <t>颗粒机</t>
  </si>
  <si>
    <t>功率：≥120Kw，喂料器为304不锈钢材料，全部外壳体材料均由碳钢制作；喂料器采用变频电机驱动，减速机减速，联轴器直接传动；配置2层调制器 抗过载能力强，生产量≥6吨/小时。</t>
  </si>
  <si>
    <t>蒸气管道系统</t>
  </si>
  <si>
    <t>减压阀，包括无缝钢管直径50mm±1mm，长度≥56米，及DN50法兰12个，直径50x5mm弯头9个，及过滤器DN40，FIG33（100目），疏水阀DN15  FT14-10；</t>
  </si>
  <si>
    <t>逆流式冷却机</t>
  </si>
  <si>
    <t>功率：≥2.5Kw，喂料关风器及冷却器壳体为碳钢材料制作；定制检修门，检修门尺寸400*1000*4mm（公差±5mm）带有机玻璃观察窗200*100mm（公差±2mm），抽拉式排料；顶部设有不锈钢锥形匀料板；进料选用13±0.1升关风机，排料传动装置采用偏向装置，联轴器联接，采用刹车电机≥2.5KW，定位准确，不漏料；</t>
  </si>
  <si>
    <t>离心式集尘器</t>
  </si>
  <si>
    <r>
      <rPr>
        <sz val="9"/>
        <rFont val="宋体"/>
        <charset val="134"/>
      </rPr>
      <t>下旋50-Φ1300mm型，除尘效率可达95%以上，本体阻力低于900Pa，处理风量为5000~30000m³/h。</t>
    </r>
    <r>
      <rPr>
        <sz val="9"/>
        <rFont val="Times New Roman"/>
        <charset val="134"/>
      </rPr>
      <t>‌</t>
    </r>
    <r>
      <rPr>
        <sz val="9"/>
        <rFont val="宋体"/>
        <charset val="134"/>
      </rPr>
      <t>≥3mm不锈钢钢板制作</t>
    </r>
  </si>
  <si>
    <t>组合关风机</t>
  </si>
  <si>
    <t>功率：≥1.1Kw，制作材料为≥3mm碳钢，壳体全密封，8±0.1升关风器</t>
  </si>
  <si>
    <t>风机</t>
  </si>
  <si>
    <t>功率：≥18.5Kw 转速1800±50转/分钟、风量19000-37000m³/h、风压2300-3200pa</t>
  </si>
  <si>
    <t>风网管道</t>
  </si>
  <si>
    <t>1、厚度采用≥2mm碳钢材料制作，不锈钢材质，长度≥60m。管道厚度采用2mm镀锌板，直径400mm（公差±5mm）长度16000mm（公差±10mm），法兰连接，硅胶密封垫</t>
  </si>
  <si>
    <t>平面回转分级筛</t>
  </si>
  <si>
    <t>功率：≥3Kw，二层筛，除筛顶盖为镀锌钢外，其余全部由碳钢制作，内部为木制架，夹层有弹性球清理筛面，三角带传动，外形尺寸3516*1786*1177mm（公差±3mm）</t>
  </si>
  <si>
    <t>气动三通</t>
  </si>
  <si>
    <t>进出口:250x250mm，出料口250*250mm，壳体材料均由≥3mm碳钢制作，配磁性气缸，磁性开关及双电磁阀；流量≥80吨/小时，定制外形尺905*356*466mm（公差±3mm）</t>
  </si>
  <si>
    <t>四</t>
  </si>
  <si>
    <t>成品打包系统</t>
  </si>
  <si>
    <t>成品仓</t>
  </si>
  <si>
    <t>≥30m³，仓体为八角形（角边长200mm±5mm），直体材料为≥3mm碳钢，锥斗材料为≥3mm碳钢，含加强筋，仓顶设检修人孔与高料位器孔；</t>
  </si>
  <si>
    <t>散装过渡斗</t>
  </si>
  <si>
    <t>为八角仓（角边长200mm±5mm），仓体材料全部为≥3mm碳钢，有效容量≥2m³</t>
  </si>
  <si>
    <t>打包过渡斗</t>
  </si>
  <si>
    <t>打包秤（包括缝包机）</t>
  </si>
  <si>
    <t>20-50Kg/包，功率：≥1.3Kw  打包速度4-6包/分钟，自动断线缝包机≥3米输送机。</t>
  </si>
  <si>
    <t>码垛机</t>
  </si>
  <si>
    <t>工作能力25-50kg/次；码垛方式：一层5-6袋、高6-8层、控制柜1000*1200*500mm（±5mm）用304不锈钢外壳制作、内置码垛机用控制开关及电路及控制软件、控制软件著作权归投标商本公司私有。</t>
  </si>
  <si>
    <t>五</t>
  </si>
  <si>
    <t>通风除尘系统</t>
  </si>
  <si>
    <t>脉冲布筒虑尘器</t>
  </si>
  <si>
    <t>功率：≥1.5Kw，壳体材料采用碳钢，全封闭结构，设单开检修门；自动滤尘，自带分气包，分气包采用直径159mm±1mm无缝管，快装脉冲电磁阀，脉冲控制仪控制压缩空气自动清灰，针刺毡布袋，钢丝龙骨；配≥1.5Kw风机，转速2900±50转/分钟、风量1300～2500m³/h。风压范围是500～1000pa。。</t>
  </si>
  <si>
    <t>活塞式空气压缩机</t>
  </si>
  <si>
    <t>功率：≥22Kw，排气量≥2.4m³/min、使用压力≥8.5KG/平方厘米</t>
  </si>
  <si>
    <t>空气贮气罐</t>
  </si>
  <si>
    <t>碳钢储气罐有效容积≥1.5m³，使用压力≥0.8MPa</t>
  </si>
  <si>
    <t>空气干燥器</t>
  </si>
  <si>
    <t>碳钢储气罐、使用压力≥0.8MPa、容积≥2m³，功率：≥1.5Kw</t>
  </si>
  <si>
    <t>压缩空气管道及附件</t>
  </si>
  <si>
    <t>1、处理风量≥3.8m³/min，入口温度：≥80℃，使用压力：≥10KG/平方厘米；2、1寸国标镀锌管，长度≥60米，套丝工艺</t>
  </si>
  <si>
    <t>六</t>
  </si>
  <si>
    <t>草粉粗粉碎工段-捆状草捆粉碎工段</t>
  </si>
  <si>
    <t>牧草刮板机</t>
  </si>
  <si>
    <t>功率：≥3Kw，碳钢定制，用于牧草输送，采用链式输送，变频调速，强制喂料，电机功率≥4kw。7.5*0.8m（公差±0.1m）</t>
  </si>
  <si>
    <t>牧草草捆粉碎机</t>
  </si>
  <si>
    <t>功率：≥55Kw，牧草专用粉碎机。侧面全宽度进捆草，配合输送机；采用内藏式转子，超厚耐磨锤片；采用轮胎式联轴器，转动扭矩大，减震效果明显；快启式检修门，换筛机清理方便快捷；轴承，电机，侧方向牧草进料粉碎，生产能力≥6吨/小时</t>
  </si>
  <si>
    <t>功率：≥4Kw，碳钢定制，用于牧草输送，采用链式输送，输送距离15±1m，7.5*0.8m（公差±0.1m）</t>
  </si>
  <si>
    <t>宽式粉碎机</t>
  </si>
  <si>
    <t>功率：≥55Kw，主轴承转子动平衡≤5g；快速压筛结构，移位全开式操作门；粉碎机轴端座和粉碎室采用热电阻测温，配温度变送器，温度上限能够报警/停机，且参数可以修改和设定； 二次粉碎装置，锤筛间隙可调，适用于粗/细二种粉碎；生产能力≥6吨/小时</t>
  </si>
  <si>
    <t>双联刹克隆</t>
  </si>
  <si>
    <t>≥3mm碳钢材料，豪孚结构；带清理门；定制产品尺寸1200*600*2760mm（公差±5mm）</t>
  </si>
  <si>
    <r>
      <rPr>
        <sz val="9"/>
        <rFont val="宋体"/>
        <charset val="134"/>
      </rPr>
      <t>功率：≥11Kw 风机压力</t>
    </r>
    <r>
      <rPr>
        <sz val="9"/>
        <rFont val="Times New Roman"/>
        <charset val="134"/>
      </rPr>
      <t>‌</t>
    </r>
    <r>
      <rPr>
        <sz val="9"/>
        <rFont val="宋体"/>
        <charset val="134"/>
      </rPr>
      <t>：5100-5300Pa，转速</t>
    </r>
    <r>
      <rPr>
        <sz val="9"/>
        <rFont val="Times New Roman"/>
        <charset val="134"/>
      </rPr>
      <t>‌</t>
    </r>
    <r>
      <rPr>
        <sz val="9"/>
        <rFont val="宋体"/>
        <charset val="134"/>
      </rPr>
      <t>：2900±50转/分钟，</t>
    </r>
    <r>
      <rPr>
        <sz val="9"/>
        <rFont val="Times New Roman"/>
        <charset val="134"/>
      </rPr>
      <t>‌</t>
    </r>
    <r>
      <rPr>
        <sz val="9"/>
        <rFont val="宋体"/>
        <charset val="134"/>
      </rPr>
      <t>风量</t>
    </r>
    <r>
      <rPr>
        <sz val="9"/>
        <rFont val="Times New Roman"/>
        <charset val="134"/>
      </rPr>
      <t>‌</t>
    </r>
    <r>
      <rPr>
        <sz val="9"/>
        <rFont val="宋体"/>
        <charset val="134"/>
      </rPr>
      <t>：6700-6800m³/h</t>
    </r>
  </si>
  <si>
    <t>功率：≥1.5Kw，壳体材料采用≥3mm碳钢，全封闭结构，设单开检修门600*500*5mm（公差±5mm）；自动滤尘，自带分气包，分气包采用直径159mm±1mm无缝管，快装脉冲电磁阀工作压力：0.4-0.6Mpa，电压DC24V（AC220V/50HZ），电流0.8A，脉冲控制仪控制压缩空气自动清灰，针刺毡布袋，钢丝龙骨；处理风量7600～8500m³/h。</t>
  </si>
  <si>
    <t>小计</t>
  </si>
  <si>
    <t>七</t>
  </si>
  <si>
    <t>其它</t>
  </si>
  <si>
    <t>预制管道及附件</t>
  </si>
  <si>
    <t>施工方应充分考虑风道长度及附件，结算不予调整。</t>
  </si>
  <si>
    <t>批</t>
  </si>
  <si>
    <t>提升机吊篮</t>
  </si>
  <si>
    <r>
      <rPr>
        <sz val="9"/>
        <rFont val="宋体"/>
        <charset val="134"/>
      </rPr>
      <t>吊篮载重量</t>
    </r>
    <r>
      <rPr>
        <sz val="9"/>
        <rFont val="Times New Roman"/>
        <charset val="134"/>
      </rPr>
      <t>≥1T</t>
    </r>
    <r>
      <rPr>
        <sz val="9"/>
        <rFont val="宋体"/>
        <charset val="134"/>
      </rPr>
      <t>，吊篮用</t>
    </r>
    <r>
      <rPr>
        <sz val="9"/>
        <rFont val="Times New Roman"/>
        <charset val="134"/>
      </rPr>
      <t>≥10mm</t>
    </r>
    <r>
      <rPr>
        <sz val="9"/>
        <rFont val="宋体"/>
        <charset val="134"/>
      </rPr>
      <t>厚度槽钢及</t>
    </r>
    <r>
      <rPr>
        <sz val="9"/>
        <rFont val="Times New Roman"/>
        <charset val="134"/>
      </rPr>
      <t>≥3mm</t>
    </r>
    <r>
      <rPr>
        <sz val="9"/>
        <rFont val="宋体"/>
        <charset val="134"/>
      </rPr>
      <t>厚度花纹板，定制吊篮尺寸</t>
    </r>
    <r>
      <rPr>
        <sz val="9"/>
        <rFont val="Times New Roman"/>
        <charset val="134"/>
      </rPr>
      <t>1600*1800*2000mm</t>
    </r>
    <r>
      <rPr>
        <sz val="9"/>
        <rFont val="宋体"/>
        <charset val="134"/>
      </rPr>
      <t>公差</t>
    </r>
    <r>
      <rPr>
        <sz val="9"/>
        <rFont val="Times New Roman"/>
        <charset val="134"/>
      </rPr>
      <t>±5mm</t>
    </r>
    <r>
      <rPr>
        <sz val="9"/>
        <rFont val="宋体"/>
        <charset val="134"/>
      </rPr>
      <t>；提升机功率</t>
    </r>
    <r>
      <rPr>
        <sz val="9"/>
        <rFont val="Times New Roman"/>
        <charset val="134"/>
      </rPr>
      <t>≥2.2kw</t>
    </r>
    <r>
      <rPr>
        <sz val="9"/>
        <rFont val="宋体"/>
        <charset val="134"/>
      </rPr>
      <t>，配套导轨材料为</t>
    </r>
    <r>
      <rPr>
        <sz val="9"/>
        <rFont val="Times New Roman"/>
        <charset val="134"/>
      </rPr>
      <t>≥14mm</t>
    </r>
    <r>
      <rPr>
        <sz val="9"/>
        <rFont val="宋体"/>
        <charset val="134"/>
      </rPr>
      <t>厚度槽钢。</t>
    </r>
  </si>
  <si>
    <t>1、现场制作安装材料平台，符合国标材料，配料仓群用装配式；预制件标准设计与制作；
2、楼梯在空间允许的情况下做踏步梯，如空间不允许的情况下，只能做垂直爬梯；
3、平台材质Q235钢板、10张，单张尺寸2400mm*1200mm*3mm；国标角钢：50*50*5mm，5根、每根长度6米。</t>
  </si>
  <si>
    <t>八</t>
  </si>
  <si>
    <r>
      <rPr>
        <b/>
        <sz val="9"/>
        <rFont val="Malgun Gothic"/>
        <charset val="134"/>
      </rPr>
      <t>工</t>
    </r>
    <r>
      <rPr>
        <b/>
        <sz val="9"/>
        <rFont val="宋体"/>
        <charset val="134"/>
      </rPr>
      <t>艺设备</t>
    </r>
    <r>
      <rPr>
        <b/>
        <sz val="9"/>
        <rFont val="Malgun Gothic"/>
        <charset val="134"/>
      </rPr>
      <t>系</t>
    </r>
    <r>
      <rPr>
        <b/>
        <sz val="9"/>
        <rFont val="宋体"/>
        <charset val="134"/>
      </rPr>
      <t>统总费</t>
    </r>
    <r>
      <rPr>
        <b/>
        <sz val="9"/>
        <rFont val="Malgun Gothic"/>
        <charset val="134"/>
      </rPr>
      <t>用</t>
    </r>
  </si>
  <si>
    <r>
      <rPr>
        <sz val="9"/>
        <rFont val="Malgun Gothic"/>
        <charset val="134"/>
      </rPr>
      <t>工</t>
    </r>
    <r>
      <rPr>
        <sz val="9"/>
        <rFont val="宋体"/>
        <charset val="134"/>
      </rPr>
      <t>艺设备</t>
    </r>
    <r>
      <rPr>
        <sz val="9"/>
        <rFont val="Malgun Gothic"/>
        <charset val="134"/>
      </rPr>
      <t>部分合</t>
    </r>
    <r>
      <rPr>
        <sz val="9"/>
        <rFont val="宋体"/>
        <charset val="134"/>
      </rPr>
      <t>计</t>
    </r>
  </si>
  <si>
    <r>
      <rPr>
        <sz val="9"/>
        <rFont val="Malgun Gothic"/>
        <charset val="134"/>
      </rPr>
      <t>一至七</t>
    </r>
    <r>
      <rPr>
        <sz val="9"/>
        <rFont val="宋体"/>
        <charset val="134"/>
      </rPr>
      <t>项汇总</t>
    </r>
    <r>
      <rPr>
        <sz val="9"/>
        <rFont val="Malgun Gothic"/>
        <charset val="134"/>
      </rPr>
      <t>，含</t>
    </r>
    <r>
      <rPr>
        <sz val="9"/>
        <rFont val="宋体"/>
        <charset val="134"/>
      </rPr>
      <t>设备质</t>
    </r>
    <r>
      <rPr>
        <sz val="9"/>
        <rFont val="Malgun Gothic"/>
        <charset val="134"/>
      </rPr>
      <t>保</t>
    </r>
    <r>
      <rPr>
        <sz val="9"/>
        <rFont val="宋体"/>
        <charset val="134"/>
      </rPr>
      <t>两</t>
    </r>
    <r>
      <rPr>
        <sz val="9"/>
        <rFont val="Malgun Gothic"/>
        <charset val="134"/>
      </rPr>
      <t>年</t>
    </r>
  </si>
  <si>
    <t>项</t>
  </si>
  <si>
    <r>
      <rPr>
        <sz val="9"/>
        <rFont val="Malgun Gothic"/>
        <charset val="134"/>
      </rPr>
      <t>工</t>
    </r>
    <r>
      <rPr>
        <sz val="9"/>
        <rFont val="宋体"/>
        <charset val="134"/>
      </rPr>
      <t>艺设备</t>
    </r>
    <r>
      <rPr>
        <sz val="9"/>
        <rFont val="Malgun Gothic"/>
        <charset val="134"/>
      </rPr>
      <t>安装及</t>
    </r>
    <r>
      <rPr>
        <sz val="9"/>
        <rFont val="宋体"/>
        <charset val="134"/>
      </rPr>
      <t>调试费</t>
    </r>
  </si>
  <si>
    <r>
      <rPr>
        <sz val="9"/>
        <rFont val="Malgun Gothic"/>
        <charset val="134"/>
      </rPr>
      <t>含安装、</t>
    </r>
    <r>
      <rPr>
        <sz val="9"/>
        <rFont val="宋体"/>
        <charset val="134"/>
      </rPr>
      <t>调试</t>
    </r>
    <r>
      <rPr>
        <sz val="9"/>
        <rFont val="Malgun Gothic"/>
        <charset val="134"/>
      </rPr>
      <t>所需人工、机械、</t>
    </r>
    <r>
      <rPr>
        <sz val="9"/>
        <rFont val="宋体"/>
        <charset val="134"/>
      </rPr>
      <t>辅</t>
    </r>
    <r>
      <rPr>
        <sz val="9"/>
        <rFont val="Malgun Gothic"/>
        <charset val="134"/>
      </rPr>
      <t>料、</t>
    </r>
    <r>
      <rPr>
        <sz val="9"/>
        <rFont val="宋体"/>
        <charset val="134"/>
      </rPr>
      <t>设备</t>
    </r>
    <r>
      <rPr>
        <sz val="9"/>
        <rFont val="Malgun Gothic"/>
        <charset val="134"/>
      </rPr>
      <t>等一切</t>
    </r>
    <r>
      <rPr>
        <sz val="9"/>
        <rFont val="宋体"/>
        <charset val="134"/>
      </rPr>
      <t>费</t>
    </r>
    <r>
      <rPr>
        <sz val="9"/>
        <rFont val="Malgun Gothic"/>
        <charset val="134"/>
      </rPr>
      <t>用</t>
    </r>
  </si>
  <si>
    <r>
      <rPr>
        <sz val="9"/>
        <rFont val="Malgun Gothic"/>
        <charset val="134"/>
      </rPr>
      <t>工程</t>
    </r>
    <r>
      <rPr>
        <sz val="9"/>
        <rFont val="宋体"/>
        <charset val="134"/>
      </rPr>
      <t>项</t>
    </r>
    <r>
      <rPr>
        <sz val="9"/>
        <rFont val="Malgun Gothic"/>
        <charset val="134"/>
      </rPr>
      <t>目</t>
    </r>
    <r>
      <rPr>
        <sz val="9"/>
        <rFont val="宋体"/>
        <charset val="134"/>
      </rPr>
      <t>税</t>
    </r>
  </si>
  <si>
    <r>
      <rPr>
        <sz val="9"/>
        <rFont val="Malgun Gothic"/>
        <charset val="134"/>
      </rPr>
      <t>若施工</t>
    </r>
    <r>
      <rPr>
        <sz val="9"/>
        <rFont val="宋体"/>
        <charset val="134"/>
      </rPr>
      <t>单</t>
    </r>
    <r>
      <rPr>
        <sz val="9"/>
        <rFont val="Malgun Gothic"/>
        <charset val="134"/>
      </rPr>
      <t>位在一至七</t>
    </r>
    <r>
      <rPr>
        <sz val="9"/>
        <rFont val="宋体"/>
        <charset val="134"/>
      </rPr>
      <t>项为</t>
    </r>
    <r>
      <rPr>
        <sz val="9"/>
        <rFont val="Malgun Gothic"/>
        <charset val="134"/>
      </rPr>
      <t>上</t>
    </r>
    <r>
      <rPr>
        <sz val="9"/>
        <rFont val="宋体"/>
        <charset val="134"/>
      </rPr>
      <t>报为</t>
    </r>
    <r>
      <rPr>
        <sz val="9"/>
        <rFont val="Malgun Gothic"/>
        <charset val="134"/>
      </rPr>
      <t>含</t>
    </r>
    <r>
      <rPr>
        <sz val="9"/>
        <rFont val="宋体"/>
        <charset val="134"/>
      </rPr>
      <t>税</t>
    </r>
    <r>
      <rPr>
        <sz val="9"/>
        <rFont val="Malgun Gothic"/>
        <charset val="134"/>
      </rPr>
      <t>价格，</t>
    </r>
    <r>
      <rPr>
        <sz val="9"/>
        <rFont val="宋体"/>
        <charset val="134"/>
      </rPr>
      <t>税</t>
    </r>
    <r>
      <rPr>
        <sz val="9"/>
        <rFont val="Malgun Gothic"/>
        <charset val="134"/>
      </rPr>
      <t>率13%，本</t>
    </r>
    <r>
      <rPr>
        <sz val="9"/>
        <rFont val="宋体"/>
        <charset val="134"/>
      </rPr>
      <t>项</t>
    </r>
    <r>
      <rPr>
        <sz val="9"/>
        <rFont val="Malgun Gothic"/>
        <charset val="134"/>
      </rPr>
      <t>可不</t>
    </r>
    <r>
      <rPr>
        <sz val="9"/>
        <rFont val="宋体"/>
        <charset val="134"/>
      </rPr>
      <t>单独报</t>
    </r>
    <r>
      <rPr>
        <sz val="9"/>
        <rFont val="Malgun Gothic"/>
        <charset val="134"/>
      </rPr>
      <t>，施工方未</t>
    </r>
    <r>
      <rPr>
        <sz val="9"/>
        <rFont val="宋体"/>
        <charset val="134"/>
      </rPr>
      <t>填报</t>
    </r>
    <r>
      <rPr>
        <sz val="9"/>
        <rFont val="Malgun Gothic"/>
        <charset val="134"/>
      </rPr>
      <t>的，在</t>
    </r>
    <r>
      <rPr>
        <sz val="9"/>
        <rFont val="宋体"/>
        <charset val="134"/>
      </rPr>
      <t>结</t>
    </r>
    <r>
      <rPr>
        <sz val="9"/>
        <rFont val="Malgun Gothic"/>
        <charset val="134"/>
      </rPr>
      <t>算</t>
    </r>
    <r>
      <rPr>
        <sz val="9"/>
        <rFont val="宋体"/>
        <charset val="134"/>
      </rPr>
      <t>时</t>
    </r>
    <r>
      <rPr>
        <sz val="9"/>
        <rFont val="Malgun Gothic"/>
        <charset val="134"/>
      </rPr>
      <t>也不可因</t>
    </r>
    <r>
      <rPr>
        <sz val="9"/>
        <rFont val="宋体"/>
        <charset val="134"/>
      </rPr>
      <t>该项</t>
    </r>
    <r>
      <rPr>
        <sz val="9"/>
        <rFont val="Malgun Gothic"/>
        <charset val="134"/>
      </rPr>
      <t>未</t>
    </r>
    <r>
      <rPr>
        <sz val="9"/>
        <rFont val="宋体"/>
        <charset val="134"/>
      </rPr>
      <t>报</t>
    </r>
    <r>
      <rPr>
        <sz val="9"/>
        <rFont val="Malgun Gothic"/>
        <charset val="134"/>
      </rPr>
      <t>价而追加</t>
    </r>
    <r>
      <rPr>
        <sz val="9"/>
        <rFont val="宋体"/>
        <charset val="134"/>
      </rPr>
      <t>结</t>
    </r>
    <r>
      <rPr>
        <sz val="9"/>
        <rFont val="Malgun Gothic"/>
        <charset val="134"/>
      </rPr>
      <t>算。</t>
    </r>
  </si>
  <si>
    <r>
      <rPr>
        <sz val="9"/>
        <rFont val="宋体"/>
        <charset val="134"/>
      </rPr>
      <t>设备</t>
    </r>
    <r>
      <rPr>
        <sz val="9"/>
        <rFont val="Malgun Gothic"/>
        <charset val="134"/>
      </rPr>
      <t>包装、</t>
    </r>
    <r>
      <rPr>
        <sz val="9"/>
        <rFont val="宋体"/>
        <charset val="134"/>
      </rPr>
      <t>运输</t>
    </r>
    <r>
      <rPr>
        <sz val="9"/>
        <rFont val="Malgun Gothic"/>
        <charset val="134"/>
      </rPr>
      <t>及保</t>
    </r>
    <r>
      <rPr>
        <sz val="9"/>
        <rFont val="宋体"/>
        <charset val="134"/>
      </rPr>
      <t>险费约</t>
    </r>
    <r>
      <rPr>
        <sz val="9"/>
        <rFont val="Malgun Gothic"/>
        <charset val="134"/>
      </rPr>
      <t>2300公里</t>
    </r>
  </si>
  <si>
    <r>
      <rPr>
        <sz val="9"/>
        <rFont val="Malgun Gothic"/>
        <charset val="134"/>
      </rPr>
      <t>一至七</t>
    </r>
    <r>
      <rPr>
        <sz val="9"/>
        <rFont val="宋体"/>
        <charset val="134"/>
      </rPr>
      <t>项设备运输</t>
    </r>
    <r>
      <rPr>
        <sz val="9"/>
        <rFont val="Malgun Gothic"/>
        <charset val="134"/>
      </rPr>
      <t>、吊装、包装等全部</t>
    </r>
    <r>
      <rPr>
        <sz val="9"/>
        <rFont val="宋体"/>
        <charset val="134"/>
      </rPr>
      <t>费</t>
    </r>
    <r>
      <rPr>
        <sz val="9"/>
        <rFont val="Malgun Gothic"/>
        <charset val="134"/>
      </rPr>
      <t>用</t>
    </r>
  </si>
  <si>
    <r>
      <rPr>
        <sz val="9"/>
        <rFont val="宋体"/>
        <charset val="134"/>
      </rPr>
      <t>远</t>
    </r>
    <r>
      <rPr>
        <sz val="9"/>
        <rFont val="Malgun Gothic"/>
        <charset val="134"/>
      </rPr>
      <t>征</t>
    </r>
    <r>
      <rPr>
        <sz val="9"/>
        <rFont val="宋体"/>
        <charset val="134"/>
      </rPr>
      <t>费</t>
    </r>
  </si>
  <si>
    <r>
      <rPr>
        <sz val="9"/>
        <rFont val="Malgun Gothic"/>
        <charset val="134"/>
      </rPr>
      <t>本</t>
    </r>
    <r>
      <rPr>
        <sz val="9"/>
        <rFont val="宋体"/>
        <charset val="134"/>
      </rPr>
      <t>项</t>
    </r>
    <r>
      <rPr>
        <sz val="9"/>
        <rFont val="Malgun Gothic"/>
        <charset val="134"/>
      </rPr>
      <t>可作</t>
    </r>
    <r>
      <rPr>
        <sz val="9"/>
        <rFont val="宋体"/>
        <charset val="134"/>
      </rPr>
      <t>为赠</t>
    </r>
    <r>
      <rPr>
        <sz val="9"/>
        <rFont val="Malgun Gothic"/>
        <charset val="134"/>
      </rPr>
      <t>送服</t>
    </r>
    <r>
      <rPr>
        <sz val="9"/>
        <rFont val="宋体"/>
        <charset val="134"/>
      </rPr>
      <t>务</t>
    </r>
    <r>
      <rPr>
        <sz val="9"/>
        <rFont val="Malgun Gothic"/>
        <charset val="134"/>
      </rPr>
      <t>，施工</t>
    </r>
    <r>
      <rPr>
        <sz val="9"/>
        <rFont val="宋体"/>
        <charset val="134"/>
      </rPr>
      <t>单</t>
    </r>
    <r>
      <rPr>
        <sz val="9"/>
        <rFont val="Malgun Gothic"/>
        <charset val="134"/>
      </rPr>
      <t>位自行考</t>
    </r>
    <r>
      <rPr>
        <sz val="9"/>
        <rFont val="宋体"/>
        <charset val="134"/>
      </rPr>
      <t>虑</t>
    </r>
    <r>
      <rPr>
        <sz val="9"/>
        <rFont val="Malgun Gothic"/>
        <charset val="134"/>
      </rPr>
      <t>是否</t>
    </r>
    <r>
      <rPr>
        <sz val="9"/>
        <rFont val="宋体"/>
        <charset val="134"/>
      </rPr>
      <t>填报</t>
    </r>
    <r>
      <rPr>
        <sz val="9"/>
        <rFont val="Malgun Gothic"/>
        <charset val="134"/>
      </rPr>
      <t>，施工方未</t>
    </r>
    <r>
      <rPr>
        <sz val="9"/>
        <rFont val="宋体"/>
        <charset val="134"/>
      </rPr>
      <t>填报</t>
    </r>
    <r>
      <rPr>
        <sz val="9"/>
        <rFont val="Malgun Gothic"/>
        <charset val="134"/>
      </rPr>
      <t>的，在</t>
    </r>
    <r>
      <rPr>
        <sz val="9"/>
        <rFont val="宋体"/>
        <charset val="134"/>
      </rPr>
      <t>结</t>
    </r>
    <r>
      <rPr>
        <sz val="9"/>
        <rFont val="Malgun Gothic"/>
        <charset val="134"/>
      </rPr>
      <t>算</t>
    </r>
    <r>
      <rPr>
        <sz val="9"/>
        <rFont val="宋体"/>
        <charset val="134"/>
      </rPr>
      <t>时</t>
    </r>
    <r>
      <rPr>
        <sz val="9"/>
        <rFont val="Malgun Gothic"/>
        <charset val="134"/>
      </rPr>
      <t>也不可因</t>
    </r>
    <r>
      <rPr>
        <sz val="9"/>
        <rFont val="宋体"/>
        <charset val="134"/>
      </rPr>
      <t>该项</t>
    </r>
    <r>
      <rPr>
        <sz val="9"/>
        <rFont val="Malgun Gothic"/>
        <charset val="134"/>
      </rPr>
      <t>未</t>
    </r>
    <r>
      <rPr>
        <sz val="9"/>
        <rFont val="宋体"/>
        <charset val="134"/>
      </rPr>
      <t>报</t>
    </r>
    <r>
      <rPr>
        <sz val="9"/>
        <rFont val="Malgun Gothic"/>
        <charset val="134"/>
      </rPr>
      <t>价而追加</t>
    </r>
    <r>
      <rPr>
        <sz val="9"/>
        <rFont val="宋体"/>
        <charset val="134"/>
      </rPr>
      <t>结</t>
    </r>
    <r>
      <rPr>
        <sz val="9"/>
        <rFont val="Malgun Gothic"/>
        <charset val="134"/>
      </rPr>
      <t>算。</t>
    </r>
  </si>
  <si>
    <r>
      <rPr>
        <sz val="9"/>
        <rFont val="宋体"/>
        <charset val="134"/>
      </rPr>
      <t>现场</t>
    </r>
    <r>
      <rPr>
        <sz val="9"/>
        <rFont val="Malgun Gothic"/>
        <charset val="134"/>
      </rPr>
      <t>操作人</t>
    </r>
    <r>
      <rPr>
        <sz val="9"/>
        <rFont val="宋体"/>
        <charset val="134"/>
      </rPr>
      <t>员</t>
    </r>
    <r>
      <rPr>
        <sz val="9"/>
        <rFont val="Malgun Gothic"/>
        <charset val="134"/>
      </rPr>
      <t>培</t>
    </r>
    <r>
      <rPr>
        <sz val="9"/>
        <rFont val="宋体"/>
        <charset val="134"/>
      </rPr>
      <t>训费</t>
    </r>
  </si>
  <si>
    <r>
      <rPr>
        <sz val="9"/>
        <rFont val="Malgun Gothic"/>
        <charset val="134"/>
      </rPr>
      <t>本</t>
    </r>
    <r>
      <rPr>
        <sz val="9"/>
        <rFont val="宋体"/>
        <charset val="134"/>
      </rPr>
      <t>项</t>
    </r>
    <r>
      <rPr>
        <sz val="9"/>
        <rFont val="Malgun Gothic"/>
        <charset val="134"/>
      </rPr>
      <t>可作</t>
    </r>
    <r>
      <rPr>
        <sz val="9"/>
        <rFont val="宋体"/>
        <charset val="134"/>
      </rPr>
      <t>为赠</t>
    </r>
    <r>
      <rPr>
        <sz val="9"/>
        <rFont val="Malgun Gothic"/>
        <charset val="134"/>
      </rPr>
      <t>送服</t>
    </r>
    <r>
      <rPr>
        <sz val="9"/>
        <rFont val="宋体"/>
        <charset val="134"/>
      </rPr>
      <t>务</t>
    </r>
    <r>
      <rPr>
        <sz val="9"/>
        <rFont val="Malgun Gothic"/>
        <charset val="134"/>
      </rPr>
      <t>，施工</t>
    </r>
    <r>
      <rPr>
        <sz val="9"/>
        <rFont val="宋体"/>
        <charset val="134"/>
      </rPr>
      <t>单</t>
    </r>
    <r>
      <rPr>
        <sz val="9"/>
        <rFont val="Malgun Gothic"/>
        <charset val="134"/>
      </rPr>
      <t>位自行考</t>
    </r>
    <r>
      <rPr>
        <sz val="9"/>
        <rFont val="宋体"/>
        <charset val="134"/>
      </rPr>
      <t>虑</t>
    </r>
    <r>
      <rPr>
        <sz val="9"/>
        <rFont val="Malgun Gothic"/>
        <charset val="134"/>
      </rPr>
      <t>是否</t>
    </r>
    <r>
      <rPr>
        <sz val="9"/>
        <rFont val="宋体"/>
        <charset val="134"/>
      </rPr>
      <t>填报</t>
    </r>
    <r>
      <rPr>
        <sz val="9"/>
        <rFont val="Malgun Gothic"/>
        <charset val="134"/>
      </rPr>
      <t>，施工方未</t>
    </r>
    <r>
      <rPr>
        <sz val="9"/>
        <rFont val="宋体"/>
        <charset val="134"/>
      </rPr>
      <t>填报</t>
    </r>
    <r>
      <rPr>
        <sz val="9"/>
        <rFont val="Malgun Gothic"/>
        <charset val="134"/>
      </rPr>
      <t>不可的在</t>
    </r>
    <r>
      <rPr>
        <sz val="9"/>
        <rFont val="宋体"/>
        <charset val="134"/>
      </rPr>
      <t>结</t>
    </r>
    <r>
      <rPr>
        <sz val="9"/>
        <rFont val="Malgun Gothic"/>
        <charset val="134"/>
      </rPr>
      <t>算</t>
    </r>
    <r>
      <rPr>
        <sz val="9"/>
        <rFont val="宋体"/>
        <charset val="134"/>
      </rPr>
      <t>时</t>
    </r>
    <r>
      <rPr>
        <sz val="9"/>
        <rFont val="Malgun Gothic"/>
        <charset val="134"/>
      </rPr>
      <t>也不可因</t>
    </r>
    <r>
      <rPr>
        <sz val="9"/>
        <rFont val="宋体"/>
        <charset val="134"/>
      </rPr>
      <t>该项</t>
    </r>
    <r>
      <rPr>
        <sz val="9"/>
        <rFont val="Malgun Gothic"/>
        <charset val="134"/>
      </rPr>
      <t>未</t>
    </r>
    <r>
      <rPr>
        <sz val="9"/>
        <rFont val="宋体"/>
        <charset val="134"/>
      </rPr>
      <t>报</t>
    </r>
    <r>
      <rPr>
        <sz val="9"/>
        <rFont val="Malgun Gothic"/>
        <charset val="134"/>
      </rPr>
      <t>价而追加</t>
    </r>
    <r>
      <rPr>
        <sz val="9"/>
        <rFont val="宋体"/>
        <charset val="134"/>
      </rPr>
      <t>结</t>
    </r>
    <r>
      <rPr>
        <sz val="9"/>
        <rFont val="Malgun Gothic"/>
        <charset val="134"/>
      </rPr>
      <t>算。</t>
    </r>
  </si>
  <si>
    <r>
      <rPr>
        <sz val="9"/>
        <rFont val="宋体"/>
        <charset val="134"/>
      </rPr>
      <t>风</t>
    </r>
    <r>
      <rPr>
        <sz val="9"/>
        <rFont val="Malgun Gothic"/>
        <charset val="134"/>
      </rPr>
      <t>管</t>
    </r>
  </si>
  <si>
    <r>
      <rPr>
        <sz val="9"/>
        <rFont val="Malgun Gothic"/>
        <charset val="134"/>
      </rPr>
      <t>1、</t>
    </r>
    <r>
      <rPr>
        <sz val="9"/>
        <rFont val="宋体"/>
        <charset val="134"/>
      </rPr>
      <t>库</t>
    </r>
    <r>
      <rPr>
        <sz val="9"/>
        <rFont val="Malgun Gothic"/>
        <charset val="134"/>
      </rPr>
      <t>房投料口、打包口、小脉冲等集中除</t>
    </r>
    <r>
      <rPr>
        <sz val="9"/>
        <rFont val="宋体"/>
        <charset val="134"/>
      </rPr>
      <t>尘风</t>
    </r>
    <r>
      <rPr>
        <sz val="9"/>
        <rFont val="Malgun Gothic"/>
        <charset val="134"/>
      </rPr>
      <t>管15米高排放；</t>
    </r>
    <r>
      <rPr>
        <sz val="9"/>
        <rFont val="宋体"/>
        <charset val="134"/>
      </rPr>
      <t>碳钢风</t>
    </r>
    <r>
      <rPr>
        <sz val="9"/>
        <rFont val="Malgun Gothic"/>
        <charset val="134"/>
      </rPr>
      <t>管采用3mm厚</t>
    </r>
    <r>
      <rPr>
        <sz val="9"/>
        <rFont val="宋体"/>
        <charset val="134"/>
      </rPr>
      <t>钢</t>
    </r>
    <r>
      <rPr>
        <sz val="9"/>
        <rFont val="Malgun Gothic"/>
        <charset val="134"/>
      </rPr>
      <t>板制作。</t>
    </r>
    <r>
      <rPr>
        <sz val="9"/>
        <rFont val="宋体"/>
        <charset val="134"/>
      </rPr>
      <t>风</t>
    </r>
    <r>
      <rPr>
        <sz val="9"/>
        <rFont val="Malgun Gothic"/>
        <charset val="134"/>
      </rPr>
      <t>管采用工</t>
    </r>
    <r>
      <rPr>
        <sz val="9"/>
        <rFont val="宋体"/>
        <charset val="134"/>
      </rPr>
      <t>厂预</t>
    </r>
    <r>
      <rPr>
        <sz val="9"/>
        <rFont val="Malgun Gothic"/>
        <charset val="134"/>
      </rPr>
      <t>制。</t>
    </r>
    <r>
      <rPr>
        <sz val="9"/>
        <rFont val="宋体"/>
        <charset val="134"/>
      </rPr>
      <t>现场</t>
    </r>
    <r>
      <rPr>
        <sz val="9"/>
        <rFont val="Malgun Gothic"/>
        <charset val="134"/>
      </rPr>
      <t>法</t>
    </r>
    <r>
      <rPr>
        <sz val="9"/>
        <rFont val="宋体"/>
        <charset val="134"/>
      </rPr>
      <t>兰</t>
    </r>
    <r>
      <rPr>
        <sz val="9"/>
        <rFont val="Malgun Gothic"/>
        <charset val="134"/>
      </rPr>
      <t>螺接。2、冷却器冷却</t>
    </r>
    <r>
      <rPr>
        <sz val="9"/>
        <rFont val="宋体"/>
        <charset val="134"/>
      </rPr>
      <t>风网</t>
    </r>
    <r>
      <rPr>
        <sz val="9"/>
        <rFont val="Malgun Gothic"/>
        <charset val="134"/>
      </rPr>
      <t>使用2mm不</t>
    </r>
    <r>
      <rPr>
        <sz val="9"/>
        <rFont val="宋体"/>
        <charset val="134"/>
      </rPr>
      <t>锈钢</t>
    </r>
    <r>
      <rPr>
        <sz val="9"/>
        <rFont val="Malgun Gothic"/>
        <charset val="134"/>
      </rPr>
      <t>。600直</t>
    </r>
    <r>
      <rPr>
        <sz val="9"/>
        <rFont val="宋体"/>
        <charset val="134"/>
      </rPr>
      <t>径</t>
    </r>
    <r>
      <rPr>
        <sz val="9"/>
        <rFont val="Malgun Gothic"/>
        <charset val="134"/>
      </rPr>
      <t>。18米高。</t>
    </r>
    <r>
      <rPr>
        <sz val="9"/>
        <rFont val="宋体"/>
        <charset val="134"/>
      </rPr>
      <t>风</t>
    </r>
    <r>
      <rPr>
        <sz val="9"/>
        <rFont val="Malgun Gothic"/>
        <charset val="134"/>
      </rPr>
      <t>管采用工</t>
    </r>
    <r>
      <rPr>
        <sz val="9"/>
        <rFont val="宋体"/>
        <charset val="134"/>
      </rPr>
      <t>厂预</t>
    </r>
    <r>
      <rPr>
        <sz val="9"/>
        <rFont val="Malgun Gothic"/>
        <charset val="134"/>
      </rPr>
      <t>制。3、若施工方已在1-7</t>
    </r>
    <r>
      <rPr>
        <sz val="9"/>
        <rFont val="宋体"/>
        <charset val="134"/>
      </rPr>
      <t>项</t>
    </r>
    <r>
      <rPr>
        <sz val="9"/>
        <rFont val="Malgun Gothic"/>
        <charset val="134"/>
      </rPr>
      <t>中上</t>
    </r>
    <r>
      <rPr>
        <sz val="9"/>
        <rFont val="宋体"/>
        <charset val="134"/>
      </rPr>
      <t>报该项内</t>
    </r>
    <r>
      <rPr>
        <sz val="9"/>
        <rFont val="Malgun Gothic"/>
        <charset val="134"/>
      </rPr>
      <t>容，且自行估算已无需</t>
    </r>
    <r>
      <rPr>
        <sz val="9"/>
        <rFont val="宋体"/>
        <charset val="134"/>
      </rPr>
      <t>补</t>
    </r>
    <r>
      <rPr>
        <sz val="9"/>
        <rFont val="Malgun Gothic"/>
        <charset val="134"/>
      </rPr>
      <t>充，本</t>
    </r>
    <r>
      <rPr>
        <sz val="9"/>
        <rFont val="宋体"/>
        <charset val="134"/>
      </rPr>
      <t>项</t>
    </r>
    <r>
      <rPr>
        <sz val="9"/>
        <rFont val="Malgun Gothic"/>
        <charset val="134"/>
      </rPr>
      <t>可不</t>
    </r>
    <r>
      <rPr>
        <sz val="9"/>
        <rFont val="宋体"/>
        <charset val="134"/>
      </rPr>
      <t>单独填报</t>
    </r>
    <r>
      <rPr>
        <sz val="9"/>
        <rFont val="Malgun Gothic"/>
        <charset val="134"/>
      </rPr>
      <t>。</t>
    </r>
  </si>
  <si>
    <r>
      <rPr>
        <sz val="9"/>
        <rFont val="Malgun Gothic"/>
        <charset val="134"/>
      </rPr>
      <t>工</t>
    </r>
    <r>
      <rPr>
        <sz val="9"/>
        <rFont val="宋体"/>
        <charset val="134"/>
      </rPr>
      <t>艺设计费</t>
    </r>
  </si>
  <si>
    <r>
      <rPr>
        <sz val="9"/>
        <rFont val="Malgun Gothic"/>
        <charset val="134"/>
      </rPr>
      <t>合</t>
    </r>
    <r>
      <rPr>
        <sz val="9"/>
        <rFont val="宋体"/>
        <charset val="134"/>
      </rPr>
      <t>计</t>
    </r>
  </si>
  <si>
    <t>九</t>
  </si>
  <si>
    <t>电气控制部分</t>
  </si>
  <si>
    <t>变压器、桥架、动力柜等</t>
  </si>
  <si>
    <r>
      <rPr>
        <b/>
        <sz val="9"/>
        <rFont val="宋体"/>
        <charset val="134"/>
      </rPr>
      <t>变压器</t>
    </r>
    <r>
      <rPr>
        <sz val="9"/>
        <rFont val="宋体"/>
        <charset val="134"/>
      </rPr>
      <t xml:space="preserve">
1.600型变压器（SG600kva），SG系列隔离变压器在电网中不仅具有变压功能，还可隔离电网对设备谐波干扰，保护机器产生的发热和绝缘材料的寿命减少。SG、DG系列干式隔离变压器广泛适用于交流50/60HZ各种供电场合。
2.类别：
（1）600型箱式变压器
（2）变压器基础及地埋进线（截面250平方毫米，直径17.5mm，材质：铝线，三芯）；
（3）进线不小于60米，出线不小于116米，250高压电缆；
</t>
    </r>
    <r>
      <rPr>
        <b/>
        <sz val="9"/>
        <rFont val="宋体"/>
        <charset val="134"/>
      </rPr>
      <t>桥架、动力柜等</t>
    </r>
    <r>
      <rPr>
        <sz val="9"/>
        <rFont val="宋体"/>
        <charset val="134"/>
      </rPr>
      <t xml:space="preserve">
1。主机采用≥14吋PLC结合模拟屏进行电气控制，动力柜采用1000*800*2000mm（公差±5mm）的GGD≥3mm铁皮电控柜，模拟屏采用亚克力板制作，并设置现场维修急停操作箱。
2.类别：
（1）PLC结合模拟屏操作界面及系统
（2）GGD动力柜、现场操作箱；
（3）亚克力工艺模拟屏
（4）电缆、电线、桥架、电线管及安装调试费等；
（5）备注：空气开关380V，63A，MCC到各层楼面采用桥架敷设，桥架及设备之间，全部用电线管、金属软管结合敷设；控制信号线采用KVV450型聚氯乙烯绝缘铜芯控制电缆长度≥15m，Y/Δ 启动电机动力线采用BV-500铜芯导线长度≥5m，直接启动电机采用VV0.6/1KV电缆长度≥5m等。 变压器到控制柜到设备所有线路、主线选用3+1，铜线、线号根据设备动力选型。     
</t>
    </r>
  </si>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</sst>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 numFmtId="179" formatCode="0_ "/>
    <numFmt numFmtId="180" formatCode="0.000_ "/>
  </numFmts>
  <fonts count="39">
    <font>
      <sz val="11"/>
      <name val="宋体"/>
      <charset val="134"/>
    </font>
    <font>
      <sz val="12"/>
      <name val="宋体"/>
      <charset val="134"/>
    </font>
    <font>
      <b/>
      <sz val="12"/>
      <name val="宋体"/>
      <charset val="134"/>
    </font>
    <font>
      <sz val="11"/>
      <name val="Times New Roman"/>
      <charset val="134"/>
    </font>
    <font>
      <b/>
      <sz val="11"/>
      <name val="Times New Roman"/>
      <charset val="134"/>
    </font>
    <font>
      <sz val="10"/>
      <name val="Times New Roman"/>
      <charset val="134"/>
    </font>
    <font>
      <b/>
      <sz val="16"/>
      <name val="宋体"/>
      <charset val="134"/>
    </font>
    <font>
      <b/>
      <sz val="9"/>
      <name val="宋体"/>
      <charset val="134"/>
    </font>
    <font>
      <sz val="9"/>
      <name val="宋体"/>
      <charset val="134"/>
    </font>
    <font>
      <b/>
      <sz val="9"/>
      <name val="Times New Roman"/>
      <charset val="134"/>
    </font>
    <font>
      <sz val="9"/>
      <name val="Times New Roman"/>
      <charset val="134"/>
    </font>
    <font>
      <sz val="9"/>
      <name val="仿宋"/>
      <charset val="134"/>
    </font>
    <font>
      <sz val="9"/>
      <name val="Malgun Gothic"/>
      <charset val="134"/>
    </font>
    <font>
      <b/>
      <sz val="9"/>
      <name val="Malgun Gothic"/>
      <charset val="134"/>
    </font>
    <font>
      <sz val="9"/>
      <color theme="1"/>
      <name val="宋体"/>
      <charset val="134"/>
      <scheme val="minor"/>
    </font>
    <font>
      <b/>
      <sz val="20"/>
      <name val="宋体"/>
      <charset val="134"/>
    </font>
    <font>
      <sz val="14"/>
      <name val="宋体"/>
      <charset val="134"/>
    </font>
    <font>
      <b/>
      <sz val="18"/>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5"/>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5" borderId="17" applyNumberFormat="0" applyAlignment="0" applyProtection="0">
      <alignment vertical="center"/>
    </xf>
    <xf numFmtId="0" fontId="29" fillId="6" borderId="18" applyNumberFormat="0" applyAlignment="0" applyProtection="0">
      <alignment vertical="center"/>
    </xf>
    <xf numFmtId="0" fontId="30" fillId="6" borderId="17" applyNumberFormat="0" applyAlignment="0" applyProtection="0">
      <alignment vertical="center"/>
    </xf>
    <xf numFmtId="0" fontId="31" fillId="7"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4" fillId="0" borderId="0"/>
  </cellStyleXfs>
  <cellXfs count="106">
    <xf numFmtId="0" fontId="0" fillId="0" borderId="0" xfId="0">
      <alignment vertical="center"/>
    </xf>
    <xf numFmtId="0" fontId="1" fillId="0" borderId="0" xfId="0" applyFont="1" applyFill="1" applyAlignment="1"/>
    <xf numFmtId="0" fontId="2" fillId="0" borderId="0" xfId="0" applyFont="1" applyFill="1" applyAlignment="1">
      <alignment horizontal="center"/>
    </xf>
    <xf numFmtId="0" fontId="3" fillId="0" borderId="0" xfId="0" applyFont="1" applyFill="1" applyBorder="1">
      <alignment vertical="center"/>
    </xf>
    <xf numFmtId="0" fontId="0" fillId="0" borderId="0" xfId="0" applyFont="1" applyFill="1" applyBorder="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center" vertical="center"/>
    </xf>
    <xf numFmtId="2"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0" fontId="3" fillId="0" borderId="0" xfId="0" applyFont="1" applyFill="1">
      <alignment vertical="center"/>
    </xf>
    <xf numFmtId="0" fontId="0" fillId="0" borderId="0" xfId="0" applyFont="1" applyFill="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2" fontId="10" fillId="0" borderId="1"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2" fontId="10"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4" fontId="10" fillId="0" borderId="1" xfId="0" applyNumberFormat="1" applyFont="1" applyFill="1" applyBorder="1" applyAlignment="1">
      <alignment horizontal="center" vertical="center"/>
    </xf>
    <xf numFmtId="177" fontId="8" fillId="0" borderId="1" xfId="0" applyNumberFormat="1" applyFont="1" applyFill="1" applyBorder="1" applyAlignment="1">
      <alignment horizontal="left" vertical="center"/>
    </xf>
    <xf numFmtId="176" fontId="7" fillId="0" borderId="8"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176" fontId="7" fillId="0" borderId="0" xfId="0" applyNumberFormat="1" applyFont="1" applyFill="1" applyAlignment="1">
      <alignment horizontal="center" vertical="center"/>
    </xf>
    <xf numFmtId="0" fontId="7" fillId="0" borderId="10"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10" fillId="2" borderId="1" xfId="0" applyNumberFormat="1" applyFont="1" applyFill="1" applyBorder="1" applyAlignment="1">
      <alignment vertical="center"/>
    </xf>
    <xf numFmtId="0" fontId="10" fillId="0" borderId="1" xfId="0" applyFont="1" applyFill="1" applyBorder="1" applyAlignment="1">
      <alignment vertical="center"/>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179" fontId="10" fillId="0" borderId="1"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2" fontId="12" fillId="0" borderId="1" xfId="0" applyNumberFormat="1"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left" vertical="center"/>
    </xf>
    <xf numFmtId="0" fontId="8" fillId="0" borderId="2"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1"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2" fontId="12" fillId="2"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2" fontId="5" fillId="0" borderId="0"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80" fontId="10" fillId="2" borderId="1" xfId="0" applyNumberFormat="1" applyFont="1" applyFill="1" applyBorder="1" applyAlignment="1">
      <alignment horizontal="center" vertical="center"/>
    </xf>
    <xf numFmtId="0" fontId="14" fillId="0" borderId="0" xfId="49"/>
    <xf numFmtId="0" fontId="15" fillId="3" borderId="0" xfId="49" applyFont="1" applyFill="1" applyAlignment="1">
      <alignment horizontal="center" vertical="center" wrapText="1"/>
    </xf>
    <xf numFmtId="0" fontId="0" fillId="3" borderId="0" xfId="49" applyFont="1" applyFill="1" applyAlignment="1">
      <alignment horizontal="left" wrapText="1"/>
    </xf>
    <xf numFmtId="0" fontId="0" fillId="3" borderId="0" xfId="49" applyFont="1" applyFill="1" applyAlignment="1">
      <alignment horizontal="right" wrapText="1"/>
    </xf>
    <xf numFmtId="0" fontId="16" fillId="3" borderId="11" xfId="49" applyFont="1" applyFill="1" applyBorder="1" applyAlignment="1">
      <alignment horizontal="left" vertical="top" wrapText="1"/>
    </xf>
    <xf numFmtId="0" fontId="8" fillId="3" borderId="12" xfId="49" applyFont="1" applyFill="1" applyBorder="1" applyAlignment="1">
      <alignment horizontal="right" vertical="top" wrapText="1"/>
    </xf>
    <xf numFmtId="0" fontId="8" fillId="3" borderId="0" xfId="49" applyFont="1" applyFill="1" applyAlignment="1">
      <alignment horizontal="left" vertical="center" wrapText="1"/>
    </xf>
    <xf numFmtId="0" fontId="8" fillId="3" borderId="0" xfId="49" applyFont="1" applyFill="1" applyAlignment="1">
      <alignment horizontal="center" vertical="center" wrapText="1"/>
    </xf>
    <xf numFmtId="0" fontId="8" fillId="3" borderId="0" xfId="49" applyFont="1" applyFill="1" applyAlignment="1">
      <alignment horizontal="right" vertical="center" wrapText="1"/>
    </xf>
    <xf numFmtId="0" fontId="17" fillId="3" borderId="0" xfId="49" applyFont="1" applyFill="1" applyAlignment="1">
      <alignment vertical="center" wrapText="1"/>
    </xf>
    <xf numFmtId="0" fontId="17" fillId="3" borderId="13" xfId="49" applyFont="1" applyFill="1" applyBorder="1" applyAlignment="1">
      <alignment horizontal="center" wrapText="1"/>
    </xf>
    <xf numFmtId="0" fontId="17" fillId="3" borderId="0" xfId="49" applyFont="1" applyFill="1" applyAlignment="1">
      <alignment wrapText="1"/>
    </xf>
    <xf numFmtId="0" fontId="1" fillId="3" borderId="0" xfId="49" applyFont="1" applyFill="1" applyAlignment="1">
      <alignment horizontal="left" wrapText="1"/>
    </xf>
    <xf numFmtId="0" fontId="1" fillId="3" borderId="12" xfId="49" applyFont="1" applyFill="1" applyBorder="1" applyAlignment="1">
      <alignment horizontal="left" wrapText="1"/>
    </xf>
    <xf numFmtId="0" fontId="18" fillId="3" borderId="12" xfId="49" applyFont="1" applyFill="1" applyBorder="1" applyAlignment="1">
      <alignment horizontal="center" vertical="center" wrapText="1"/>
    </xf>
    <xf numFmtId="0" fontId="2" fillId="3" borderId="0" xfId="49" applyFont="1" applyFill="1" applyAlignment="1">
      <alignment horizontal="left" wrapText="1"/>
    </xf>
    <xf numFmtId="0" fontId="1" fillId="3" borderId="13" xfId="49" applyFont="1" applyFill="1" applyBorder="1" applyAlignment="1">
      <alignment horizontal="left" wrapText="1"/>
    </xf>
    <xf numFmtId="0" fontId="2" fillId="3" borderId="0" xfId="49" applyFont="1" applyFill="1" applyAlignment="1">
      <alignment horizontal="right" wrapText="1"/>
    </xf>
    <xf numFmtId="0" fontId="2" fillId="3" borderId="0" xfId="49" applyFont="1" applyFill="1" applyAlignment="1">
      <alignment horizontal="right" vertical="center" wrapText="1"/>
    </xf>
    <xf numFmtId="0" fontId="18" fillId="3" borderId="12" xfId="49" applyFont="1" applyFill="1" applyBorder="1" applyAlignment="1">
      <alignment horizontal="center" vertical="top" wrapText="1"/>
    </xf>
    <xf numFmtId="0" fontId="18" fillId="3" borderId="0" xfId="49" applyFont="1" applyFill="1" applyAlignment="1">
      <alignment horizontal="center" wrapText="1"/>
    </xf>
    <xf numFmtId="0" fontId="18" fillId="3" borderId="0" xfId="49" applyFont="1" applyFill="1" applyAlignment="1">
      <alignment horizontal="center" vertical="top" wrapText="1"/>
    </xf>
    <xf numFmtId="0" fontId="8" fillId="3" borderId="0" xfId="49" applyFont="1" applyFill="1" applyAlignment="1">
      <alignment horizontal="right" vertical="top" wrapText="1"/>
    </xf>
    <xf numFmtId="0" fontId="8" fillId="3" borderId="12" xfId="49" applyFont="1" applyFill="1" applyBorder="1" applyAlignment="1">
      <alignment horizontal="center" vertical="top" wrapText="1"/>
    </xf>
    <xf numFmtId="0" fontId="2" fillId="3" borderId="12" xfId="49" applyFont="1" applyFill="1" applyBorder="1" applyAlignment="1">
      <alignment horizontal="righ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661E6302-827F-4988-8FEB-345B06228C82}">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F240BDFD-629D-4FFD-94A5-3195394AFE98}">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opLeftCell="A2" workbookViewId="0">
      <selection activeCell="M6" sqref="M6"/>
    </sheetView>
  </sheetViews>
  <sheetFormatPr defaultColWidth="6.75" defaultRowHeight="11.25" outlineLevelCol="6"/>
  <cols>
    <col min="1" max="1" width="15.875" style="81" customWidth="1"/>
    <col min="2" max="2" width="0.25" style="81" customWidth="1"/>
    <col min="3" max="3" width="12.375" style="81" customWidth="1"/>
    <col min="4" max="4" width="12.625" style="81" customWidth="1"/>
    <col min="5" max="5" width="20.5" style="81" customWidth="1"/>
    <col min="6" max="6" width="12.75" style="81" customWidth="1"/>
    <col min="7" max="7" width="17.625" style="81" customWidth="1"/>
    <col min="8" max="16384" width="6.75" style="81"/>
  </cols>
  <sheetData>
    <row r="1" s="81" customFormat="1" ht="66" customHeight="1" spans="1:7">
      <c r="A1" s="90"/>
      <c r="B1" s="90"/>
      <c r="C1" s="91" t="s">
        <v>0</v>
      </c>
      <c r="D1" s="91"/>
      <c r="E1" s="91"/>
      <c r="F1" s="91"/>
      <c r="G1" s="92" t="s">
        <v>1</v>
      </c>
    </row>
    <row r="2" s="81" customFormat="1" ht="69.75" customHeight="1" spans="1:7">
      <c r="A2" s="82" t="s">
        <v>2</v>
      </c>
      <c r="B2" s="82"/>
      <c r="C2" s="82"/>
      <c r="D2" s="82"/>
      <c r="E2" s="82"/>
      <c r="F2" s="82"/>
      <c r="G2" s="82"/>
    </row>
    <row r="3" s="81" customFormat="1" ht="24" customHeight="1" spans="1:7">
      <c r="A3" s="93"/>
      <c r="B3" s="93"/>
      <c r="C3" s="93"/>
      <c r="D3" s="94"/>
      <c r="E3" s="95"/>
      <c r="F3" s="95"/>
      <c r="G3" s="95"/>
    </row>
    <row r="4" s="81" customFormat="1" ht="71.25" customHeight="1" spans="1:7">
      <c r="A4" s="96" t="s">
        <v>3</v>
      </c>
      <c r="B4" s="97"/>
      <c r="C4" s="97"/>
      <c r="D4" s="97"/>
      <c r="E4" s="98" t="s">
        <v>4</v>
      </c>
      <c r="F4" s="97"/>
      <c r="G4" s="97"/>
    </row>
    <row r="5" s="81" customFormat="1" ht="42.75" customHeight="1" spans="1:7">
      <c r="A5" s="99"/>
      <c r="B5" s="100" t="s">
        <v>5</v>
      </c>
      <c r="C5" s="100"/>
      <c r="D5" s="100"/>
      <c r="E5" s="101"/>
      <c r="F5" s="102" t="s">
        <v>6</v>
      </c>
      <c r="G5" s="102"/>
    </row>
    <row r="6" s="81" customFormat="1" ht="71.25" customHeight="1" spans="1:7">
      <c r="A6" s="96" t="s">
        <v>7</v>
      </c>
      <c r="B6" s="97"/>
      <c r="C6" s="97"/>
      <c r="D6" s="97"/>
      <c r="E6" s="98" t="s">
        <v>8</v>
      </c>
      <c r="F6" s="97"/>
      <c r="G6" s="97"/>
    </row>
    <row r="7" s="81" customFormat="1" ht="42.75" customHeight="1" spans="1:7">
      <c r="A7" s="96"/>
      <c r="B7" s="100" t="s">
        <v>9</v>
      </c>
      <c r="C7" s="100"/>
      <c r="D7" s="100"/>
      <c r="E7" s="101"/>
      <c r="F7" s="100" t="s">
        <v>9</v>
      </c>
      <c r="G7" s="100"/>
    </row>
    <row r="8" s="81" customFormat="1" ht="71.25" customHeight="1" spans="1:7">
      <c r="A8" s="96" t="s">
        <v>10</v>
      </c>
      <c r="B8" s="97"/>
      <c r="C8" s="97"/>
      <c r="D8" s="97"/>
      <c r="E8" s="98" t="s">
        <v>11</v>
      </c>
      <c r="F8" s="97"/>
      <c r="G8" s="97"/>
    </row>
    <row r="9" s="81" customFormat="1" ht="42.75" customHeight="1" spans="1:7">
      <c r="A9" s="98"/>
      <c r="B9" s="100" t="s">
        <v>12</v>
      </c>
      <c r="C9" s="100"/>
      <c r="D9" s="100"/>
      <c r="E9" s="103"/>
      <c r="F9" s="104" t="s">
        <v>13</v>
      </c>
      <c r="G9" s="104"/>
    </row>
    <row r="10" s="81" customFormat="1" ht="71.25" customHeight="1" spans="1:7">
      <c r="A10" s="96" t="s">
        <v>14</v>
      </c>
      <c r="B10" s="93" t="s">
        <v>15</v>
      </c>
      <c r="C10" s="93"/>
      <c r="D10" s="93"/>
      <c r="E10" s="105" t="s">
        <v>16</v>
      </c>
      <c r="F10" s="93" t="s">
        <v>15</v>
      </c>
      <c r="G10" s="93"/>
    </row>
    <row r="11" s="81" customFormat="1" ht="18" customHeight="1" spans="1:7">
      <c r="A11" s="87"/>
      <c r="B11" s="87"/>
      <c r="C11" s="88"/>
      <c r="D11" s="88"/>
      <c r="E11" s="88"/>
      <c r="F11" s="88"/>
      <c r="G11" s="89" t="s">
        <v>17</v>
      </c>
    </row>
  </sheetData>
  <mergeCells count="21">
    <mergeCell ref="A1:B1"/>
    <mergeCell ref="C1:F1"/>
    <mergeCell ref="A2:G2"/>
    <mergeCell ref="B3:C3"/>
    <mergeCell ref="F3:G3"/>
    <mergeCell ref="B4:D4"/>
    <mergeCell ref="F4:G4"/>
    <mergeCell ref="B5:D5"/>
    <mergeCell ref="F5:G5"/>
    <mergeCell ref="B6:D6"/>
    <mergeCell ref="F6:G6"/>
    <mergeCell ref="B7:D7"/>
    <mergeCell ref="F7:G7"/>
    <mergeCell ref="B8:D8"/>
    <mergeCell ref="F8:G8"/>
    <mergeCell ref="B9:D9"/>
    <mergeCell ref="F9:G9"/>
    <mergeCell ref="B10:D10"/>
    <mergeCell ref="F10:G10"/>
    <mergeCell ref="A11:B11"/>
    <mergeCell ref="C11:F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G3" sqref="G3"/>
    </sheetView>
  </sheetViews>
  <sheetFormatPr defaultColWidth="6.75" defaultRowHeight="11.25" outlineLevelRow="4" outlineLevelCol="2"/>
  <cols>
    <col min="1" max="1" width="25.875" style="81" customWidth="1"/>
    <col min="2" max="2" width="34.625" style="81" customWidth="1"/>
    <col min="3" max="3" width="26.25" style="81" customWidth="1"/>
    <col min="4" max="16384" width="6.75" style="81"/>
  </cols>
  <sheetData>
    <row r="1" s="81" customFormat="1" ht="75" customHeight="1" spans="1:3">
      <c r="A1" s="82" t="s">
        <v>18</v>
      </c>
      <c r="B1" s="82"/>
      <c r="C1" s="82"/>
    </row>
    <row r="2" s="81" customFormat="1" ht="31.5" customHeight="1" spans="1:3">
      <c r="A2" s="83" t="s">
        <v>19</v>
      </c>
      <c r="B2" s="83"/>
      <c r="C2" s="84" t="s">
        <v>20</v>
      </c>
    </row>
    <row r="3" s="81" customFormat="1" ht="409.5" customHeight="1" spans="1:3">
      <c r="A3" s="85"/>
      <c r="B3" s="85"/>
      <c r="C3" s="85"/>
    </row>
    <row r="4" s="81" customFormat="1" ht="18" customHeight="1" spans="1:3">
      <c r="A4" s="86"/>
      <c r="B4" s="86"/>
      <c r="C4" s="86"/>
    </row>
    <row r="5" s="81" customFormat="1" ht="18" customHeight="1" spans="1:3">
      <c r="A5" s="87"/>
      <c r="B5" s="88"/>
      <c r="C5" s="89" t="s">
        <v>21</v>
      </c>
    </row>
  </sheetData>
  <mergeCells count="4">
    <mergeCell ref="A1:C1"/>
    <mergeCell ref="A2:B2"/>
    <mergeCell ref="A3:C3"/>
    <mergeCell ref="A4:C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37"/>
  <sheetViews>
    <sheetView tabSelected="1" zoomScale="115" zoomScaleNormal="115" topLeftCell="A69" workbookViewId="0">
      <selection activeCell="L72" sqref="L72"/>
    </sheetView>
  </sheetViews>
  <sheetFormatPr defaultColWidth="9" defaultRowHeight="15"/>
  <cols>
    <col min="1" max="1" width="3.875" style="5" customWidth="1"/>
    <col min="2" max="2" width="3.625" style="6" customWidth="1"/>
    <col min="3" max="3" width="17.6" style="7" customWidth="1"/>
    <col min="4" max="4" width="60.625" style="8" customWidth="1"/>
    <col min="5" max="5" width="3.5" style="9" customWidth="1"/>
    <col min="6" max="6" width="3.7" style="9" customWidth="1"/>
    <col min="7" max="7" width="6.875" style="9" customWidth="1"/>
    <col min="8" max="8" width="7.5" style="10" customWidth="1"/>
    <col min="9" max="10" width="6.75" style="11" customWidth="1"/>
    <col min="11" max="11" width="6.75" style="9" customWidth="1"/>
    <col min="12" max="244" width="8.7" style="12" customWidth="1"/>
    <col min="245" max="245" width="8.7" style="1" customWidth="1"/>
    <col min="246" max="16373" width="8.7" style="1"/>
    <col min="16374" max="16382" width="8.7" style="13"/>
    <col min="16383" max="16384" width="9" style="13"/>
  </cols>
  <sheetData>
    <row r="1" s="1" customFormat="1" ht="20.25" spans="1:244">
      <c r="A1" s="14" t="s">
        <v>0</v>
      </c>
      <c r="B1" s="14"/>
      <c r="C1" s="14"/>
      <c r="D1" s="14"/>
      <c r="E1" s="14"/>
      <c r="F1" s="14"/>
      <c r="G1" s="14"/>
      <c r="H1" s="14"/>
      <c r="I1" s="14"/>
      <c r="J1" s="14"/>
      <c r="K1" s="1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row>
    <row r="2" s="2" customFormat="1" ht="14.25" spans="1:244">
      <c r="A2" s="15" t="s">
        <v>22</v>
      </c>
      <c r="B2" s="16" t="s">
        <v>23</v>
      </c>
      <c r="C2" s="16" t="s">
        <v>24</v>
      </c>
      <c r="D2" s="15" t="s">
        <v>25</v>
      </c>
      <c r="E2" s="15" t="s">
        <v>26</v>
      </c>
      <c r="F2" s="15" t="s">
        <v>27</v>
      </c>
      <c r="G2" s="17" t="s">
        <v>28</v>
      </c>
      <c r="H2" s="18"/>
      <c r="I2" s="40" t="s">
        <v>29</v>
      </c>
      <c r="J2" s="40" t="s">
        <v>30</v>
      </c>
      <c r="K2" s="41" t="s">
        <v>31</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row>
    <row r="3" s="2" customFormat="1" ht="14.25" spans="1:244">
      <c r="A3" s="15"/>
      <c r="B3" s="16"/>
      <c r="C3" s="16"/>
      <c r="D3" s="15"/>
      <c r="E3" s="15"/>
      <c r="F3" s="15"/>
      <c r="G3" s="16" t="s">
        <v>32</v>
      </c>
      <c r="H3" s="18" t="s">
        <v>33</v>
      </c>
      <c r="I3" s="42"/>
      <c r="J3" s="42"/>
      <c r="K3" s="43"/>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row>
    <row r="4" s="1" customFormat="1" spans="1:244">
      <c r="A4" s="19" t="s">
        <v>34</v>
      </c>
      <c r="B4" s="16" t="s">
        <v>35</v>
      </c>
      <c r="C4" s="20"/>
      <c r="D4" s="21"/>
      <c r="E4" s="22"/>
      <c r="F4" s="22"/>
      <c r="G4" s="22"/>
      <c r="H4" s="23"/>
      <c r="I4" s="44"/>
      <c r="J4" s="44"/>
      <c r="K4" s="2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row>
    <row r="5" s="3" customFormat="1" ht="30" customHeight="1" spans="1:11">
      <c r="A5" s="24"/>
      <c r="B5" s="22">
        <v>1</v>
      </c>
      <c r="C5" s="25" t="s">
        <v>36</v>
      </c>
      <c r="D5" s="26" t="s">
        <v>37</v>
      </c>
      <c r="E5" s="27" t="s">
        <v>38</v>
      </c>
      <c r="F5" s="22">
        <v>2</v>
      </c>
      <c r="G5" s="23"/>
      <c r="H5" s="23" t="str">
        <f>IF(G5*F5&lt;&gt;0,G5*F5,"")</f>
        <v/>
      </c>
      <c r="I5" s="44"/>
      <c r="J5" s="44"/>
      <c r="K5" s="22"/>
    </row>
    <row r="6" s="3" customFormat="1" ht="55" customHeight="1" spans="1:11">
      <c r="A6" s="24"/>
      <c r="B6" s="22">
        <v>2</v>
      </c>
      <c r="C6" s="25" t="s">
        <v>39</v>
      </c>
      <c r="D6" s="26" t="s">
        <v>40</v>
      </c>
      <c r="E6" s="27" t="s">
        <v>41</v>
      </c>
      <c r="F6" s="22">
        <v>2</v>
      </c>
      <c r="G6" s="23">
        <v>3</v>
      </c>
      <c r="H6" s="23">
        <f>IF(G6*F6&lt;&gt;0,G6*F6,"")</f>
        <v>6</v>
      </c>
      <c r="I6" s="44"/>
      <c r="J6" s="44"/>
      <c r="K6" s="22"/>
    </row>
    <row r="7" s="1" customFormat="1" ht="31" customHeight="1" spans="1:244">
      <c r="A7" s="24"/>
      <c r="B7" s="22">
        <v>3</v>
      </c>
      <c r="C7" s="25" t="s">
        <v>42</v>
      </c>
      <c r="D7" s="26" t="s">
        <v>43</v>
      </c>
      <c r="E7" s="27" t="s">
        <v>41</v>
      </c>
      <c r="F7" s="22">
        <v>1</v>
      </c>
      <c r="G7" s="23">
        <f>2.2*2</f>
        <v>4.4</v>
      </c>
      <c r="H7" s="23">
        <f>IF(G7*F7&lt;&gt;0,G7*F7,"")</f>
        <v>4.4</v>
      </c>
      <c r="I7" s="44"/>
      <c r="J7" s="44"/>
      <c r="K7" s="2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row>
    <row r="8" s="1" customFormat="1" ht="47" customHeight="1" spans="1:244">
      <c r="A8" s="24"/>
      <c r="B8" s="22">
        <v>4</v>
      </c>
      <c r="C8" s="25" t="s">
        <v>44</v>
      </c>
      <c r="D8" s="26" t="s">
        <v>45</v>
      </c>
      <c r="E8" s="27" t="s">
        <v>41</v>
      </c>
      <c r="F8" s="22">
        <v>2</v>
      </c>
      <c r="G8" s="23">
        <v>4</v>
      </c>
      <c r="H8" s="23">
        <f>IF((G8*F8)&lt;&gt;0,G8*F8," ")</f>
        <v>8</v>
      </c>
      <c r="I8" s="44"/>
      <c r="J8" s="44"/>
      <c r="K8" s="2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row>
    <row r="9" s="1" customFormat="1" ht="34" customHeight="1" spans="1:244">
      <c r="A9" s="24"/>
      <c r="B9" s="22">
        <v>5</v>
      </c>
      <c r="C9" s="25" t="s">
        <v>42</v>
      </c>
      <c r="D9" s="26" t="s">
        <v>43</v>
      </c>
      <c r="E9" s="27" t="s">
        <v>41</v>
      </c>
      <c r="F9" s="22">
        <v>1</v>
      </c>
      <c r="G9" s="23">
        <f>2.2*2</f>
        <v>4.4</v>
      </c>
      <c r="H9" s="23">
        <f>IF(G9*F9&lt;&gt;0,G9*F9,"")</f>
        <v>4.4</v>
      </c>
      <c r="I9" s="44"/>
      <c r="J9" s="44"/>
      <c r="K9" s="2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row>
    <row r="10" s="1" customFormat="1" ht="33" customHeight="1" spans="1:244">
      <c r="A10" s="28"/>
      <c r="B10" s="22">
        <v>6</v>
      </c>
      <c r="C10" s="25" t="s">
        <v>46</v>
      </c>
      <c r="D10" s="26" t="s">
        <v>47</v>
      </c>
      <c r="E10" s="27" t="s">
        <v>41</v>
      </c>
      <c r="F10" s="22">
        <v>4</v>
      </c>
      <c r="G10" s="23"/>
      <c r="H10" s="23" t="str">
        <f>IF((G10*F10)&lt;&gt;0,G10*F10," ")</f>
        <v> </v>
      </c>
      <c r="I10" s="44"/>
      <c r="J10" s="44"/>
      <c r="K10" s="2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row>
    <row r="11" s="1" customFormat="1" spans="1:244">
      <c r="A11" s="29" t="s">
        <v>48</v>
      </c>
      <c r="B11" s="30"/>
      <c r="C11" s="31"/>
      <c r="D11" s="32"/>
      <c r="E11" s="33"/>
      <c r="F11" s="33"/>
      <c r="G11" s="34"/>
      <c r="H11" s="35"/>
      <c r="I11" s="45"/>
      <c r="J11" s="45"/>
      <c r="K11" s="45"/>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row>
    <row r="12" s="1" customFormat="1" spans="1:244">
      <c r="A12" s="19" t="s">
        <v>49</v>
      </c>
      <c r="B12" s="16" t="s">
        <v>50</v>
      </c>
      <c r="C12" s="20"/>
      <c r="D12" s="21"/>
      <c r="E12" s="22"/>
      <c r="F12" s="22"/>
      <c r="G12" s="23"/>
      <c r="H12" s="23"/>
      <c r="I12" s="44"/>
      <c r="J12" s="44"/>
      <c r="K12" s="2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row>
    <row r="13" s="1" customFormat="1" ht="53" customHeight="1" spans="1:244">
      <c r="A13" s="24"/>
      <c r="B13" s="22">
        <v>1</v>
      </c>
      <c r="C13" s="25" t="s">
        <v>51</v>
      </c>
      <c r="D13" s="26" t="s">
        <v>52</v>
      </c>
      <c r="E13" s="27" t="s">
        <v>38</v>
      </c>
      <c r="F13" s="22">
        <v>6</v>
      </c>
      <c r="G13" s="23"/>
      <c r="H13" s="23" t="str">
        <f>IF((G13*F13)&lt;&gt;0,G13*F13," ")</f>
        <v> </v>
      </c>
      <c r="I13" s="44"/>
      <c r="J13" s="44"/>
      <c r="K13" s="2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row>
    <row r="14" s="1" customFormat="1" ht="20" customHeight="1" spans="1:244">
      <c r="A14" s="24"/>
      <c r="B14" s="22">
        <v>2</v>
      </c>
      <c r="C14" s="25" t="s">
        <v>53</v>
      </c>
      <c r="D14" s="26" t="s">
        <v>54</v>
      </c>
      <c r="E14" s="27" t="s">
        <v>38</v>
      </c>
      <c r="F14" s="22">
        <v>6</v>
      </c>
      <c r="G14" s="23"/>
      <c r="H14" s="23" t="str">
        <f>IF((G14*F14)&lt;&gt;0,G14*F14," ")</f>
        <v> </v>
      </c>
      <c r="I14" s="44"/>
      <c r="J14" s="44"/>
      <c r="K14" s="2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1" customFormat="1" ht="20" customHeight="1" spans="1:244">
      <c r="A15" s="24"/>
      <c r="B15" s="22">
        <v>3</v>
      </c>
      <c r="C15" s="25" t="s">
        <v>55</v>
      </c>
      <c r="D15" s="26" t="s">
        <v>54</v>
      </c>
      <c r="E15" s="27" t="s">
        <v>38</v>
      </c>
      <c r="F15" s="22">
        <v>6</v>
      </c>
      <c r="G15" s="23"/>
      <c r="H15" s="23" t="str">
        <f>IF((G15*F15)&lt;&gt;0,G15*F15," ")</f>
        <v> </v>
      </c>
      <c r="I15" s="44"/>
      <c r="J15" s="44"/>
      <c r="K15" s="2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1" customFormat="1" ht="34" customHeight="1" spans="1:244">
      <c r="A16" s="24"/>
      <c r="B16" s="22">
        <v>4</v>
      </c>
      <c r="C16" s="25" t="s">
        <v>56</v>
      </c>
      <c r="D16" s="26" t="s">
        <v>57</v>
      </c>
      <c r="E16" s="27" t="s">
        <v>41</v>
      </c>
      <c r="F16" s="22">
        <v>6</v>
      </c>
      <c r="G16" s="23"/>
      <c r="H16" s="23"/>
      <c r="I16" s="44"/>
      <c r="J16" s="44"/>
      <c r="K16" s="2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row>
    <row r="17" s="1" customFormat="1" ht="34" customHeight="1" spans="1:244">
      <c r="A17" s="24"/>
      <c r="B17" s="22">
        <v>5</v>
      </c>
      <c r="C17" s="25" t="s">
        <v>58</v>
      </c>
      <c r="D17" s="26" t="s">
        <v>59</v>
      </c>
      <c r="E17" s="27" t="s">
        <v>41</v>
      </c>
      <c r="F17" s="22">
        <v>6</v>
      </c>
      <c r="G17" s="23">
        <f>2.2*2</f>
        <v>4.4</v>
      </c>
      <c r="H17" s="23">
        <f>IF(G17*F17&lt;&gt;0,G17*F17,"")</f>
        <v>26.4</v>
      </c>
      <c r="I17" s="44"/>
      <c r="J17" s="44"/>
      <c r="K17" s="2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row>
    <row r="18" s="1" customFormat="1" ht="44" customHeight="1" spans="1:244">
      <c r="A18" s="24"/>
      <c r="B18" s="22">
        <v>6</v>
      </c>
      <c r="C18" s="25" t="s">
        <v>60</v>
      </c>
      <c r="D18" s="26" t="s">
        <v>61</v>
      </c>
      <c r="E18" s="27" t="s">
        <v>41</v>
      </c>
      <c r="F18" s="22">
        <v>1</v>
      </c>
      <c r="G18" s="23"/>
      <c r="H18" s="23" t="str">
        <f>IF((G18*F18)&lt;&gt;0,G18*F18," ")</f>
        <v> </v>
      </c>
      <c r="I18" s="44"/>
      <c r="J18" s="44"/>
      <c r="K18" s="2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row>
    <row r="19" s="1" customFormat="1" ht="44" customHeight="1" spans="1:244">
      <c r="A19" s="24"/>
      <c r="B19" s="22">
        <v>7</v>
      </c>
      <c r="C19" s="25" t="s">
        <v>62</v>
      </c>
      <c r="D19" s="26" t="s">
        <v>63</v>
      </c>
      <c r="E19" s="27" t="s">
        <v>41</v>
      </c>
      <c r="F19" s="22">
        <v>1</v>
      </c>
      <c r="G19" s="23">
        <v>0.75</v>
      </c>
      <c r="H19" s="23">
        <f>IF(G19*F19&lt;&gt;0,G19*F19,"")</f>
        <v>0.75</v>
      </c>
      <c r="I19" s="44"/>
      <c r="J19" s="44"/>
      <c r="K19" s="2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row>
    <row r="20" s="4" customFormat="1" ht="20" customHeight="1" spans="1:11">
      <c r="A20" s="24"/>
      <c r="B20" s="22">
        <v>8</v>
      </c>
      <c r="C20" s="25" t="s">
        <v>64</v>
      </c>
      <c r="D20" s="26" t="s">
        <v>65</v>
      </c>
      <c r="E20" s="27" t="s">
        <v>38</v>
      </c>
      <c r="F20" s="27">
        <v>1</v>
      </c>
      <c r="G20" s="36"/>
      <c r="H20" s="36" t="str">
        <f>IF(G20*F20&lt;&gt;0,G20*F20,"")</f>
        <v/>
      </c>
      <c r="I20" s="44"/>
      <c r="J20" s="44"/>
      <c r="K20" s="22"/>
    </row>
    <row r="21" s="4" customFormat="1" ht="20" customHeight="1" spans="1:11">
      <c r="A21" s="24"/>
      <c r="B21" s="22">
        <v>9</v>
      </c>
      <c r="C21" s="25" t="s">
        <v>66</v>
      </c>
      <c r="D21" s="26" t="s">
        <v>67</v>
      </c>
      <c r="E21" s="27" t="s">
        <v>38</v>
      </c>
      <c r="F21" s="27">
        <v>1</v>
      </c>
      <c r="G21" s="36"/>
      <c r="H21" s="36"/>
      <c r="I21" s="44"/>
      <c r="J21" s="44"/>
      <c r="K21" s="22"/>
    </row>
    <row r="22" s="1" customFormat="1" ht="37" customHeight="1" spans="1:244">
      <c r="A22" s="24"/>
      <c r="B22" s="22">
        <v>10</v>
      </c>
      <c r="C22" s="25" t="s">
        <v>68</v>
      </c>
      <c r="D22" s="26" t="s">
        <v>69</v>
      </c>
      <c r="E22" s="27" t="s">
        <v>41</v>
      </c>
      <c r="F22" s="22">
        <v>1</v>
      </c>
      <c r="G22" s="23">
        <v>30</v>
      </c>
      <c r="H22" s="23">
        <f>IF((G22*F22)&lt;&gt;0,G22*F22," ")</f>
        <v>30</v>
      </c>
      <c r="I22" s="44"/>
      <c r="J22" s="44"/>
      <c r="K22" s="2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row>
    <row r="23" s="1" customFormat="1" ht="44" customHeight="1" spans="1:244">
      <c r="A23" s="24"/>
      <c r="B23" s="22">
        <v>11</v>
      </c>
      <c r="C23" s="25" t="s">
        <v>70</v>
      </c>
      <c r="D23" s="26" t="s">
        <v>71</v>
      </c>
      <c r="E23" s="27" t="s">
        <v>38</v>
      </c>
      <c r="F23" s="22">
        <v>1</v>
      </c>
      <c r="G23" s="23"/>
      <c r="H23" s="23"/>
      <c r="I23" s="44"/>
      <c r="J23" s="44"/>
      <c r="K23" s="2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row>
    <row r="24" s="1" customFormat="1" ht="22" customHeight="1" spans="1:244">
      <c r="A24" s="24"/>
      <c r="B24" s="22">
        <v>12</v>
      </c>
      <c r="C24" s="37" t="s">
        <v>72</v>
      </c>
      <c r="D24" s="26" t="s">
        <v>73</v>
      </c>
      <c r="E24" s="27" t="s">
        <v>41</v>
      </c>
      <c r="F24" s="22">
        <v>1</v>
      </c>
      <c r="G24" s="23">
        <v>4.4</v>
      </c>
      <c r="H24" s="23">
        <f>IF(G24*F24&lt;&gt;0,G24*F24,"")</f>
        <v>4.4</v>
      </c>
      <c r="I24" s="44"/>
      <c r="J24" s="44"/>
      <c r="K24" s="2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row>
    <row r="25" s="1" customFormat="1" ht="33" customHeight="1" spans="1:244">
      <c r="A25" s="24"/>
      <c r="B25" s="22">
        <v>13</v>
      </c>
      <c r="C25" s="25" t="s">
        <v>74</v>
      </c>
      <c r="D25" s="26" t="s">
        <v>75</v>
      </c>
      <c r="E25" s="27" t="s">
        <v>76</v>
      </c>
      <c r="F25" s="22">
        <v>1</v>
      </c>
      <c r="G25" s="23"/>
      <c r="H25" s="23" t="str">
        <f>IF(G25*F25&lt;&gt;0,G25*F25,"")</f>
        <v/>
      </c>
      <c r="I25" s="44"/>
      <c r="J25" s="44"/>
      <c r="K25" s="2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row>
    <row r="26" s="1" customFormat="1" ht="33" customHeight="1" spans="1:244">
      <c r="A26" s="24"/>
      <c r="B26" s="22">
        <v>14</v>
      </c>
      <c r="C26" s="25" t="s">
        <v>77</v>
      </c>
      <c r="D26" s="26" t="s">
        <v>78</v>
      </c>
      <c r="E26" s="27" t="s">
        <v>38</v>
      </c>
      <c r="F26" s="22">
        <v>1</v>
      </c>
      <c r="G26" s="23"/>
      <c r="H26" s="23" t="str">
        <f>IF(G26*F26&lt;&gt;0,G26*F26,"")</f>
        <v/>
      </c>
      <c r="I26" s="44"/>
      <c r="J26" s="44"/>
      <c r="K26" s="2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row>
    <row r="27" s="1" customFormat="1" ht="26" customHeight="1" spans="1:244">
      <c r="A27" s="24"/>
      <c r="B27" s="22">
        <v>15</v>
      </c>
      <c r="C27" s="25" t="s">
        <v>55</v>
      </c>
      <c r="D27" s="26" t="s">
        <v>54</v>
      </c>
      <c r="E27" s="27" t="s">
        <v>38</v>
      </c>
      <c r="F27" s="22">
        <v>1</v>
      </c>
      <c r="G27" s="23"/>
      <c r="H27" s="23" t="str">
        <f>IF(G27*F27&lt;&gt;0,G27*F27,"")</f>
        <v/>
      </c>
      <c r="I27" s="44"/>
      <c r="J27" s="44"/>
      <c r="K27" s="2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row>
    <row r="28" s="3" customFormat="1" ht="34" customHeight="1" spans="1:11">
      <c r="A28" s="24"/>
      <c r="B28" s="22">
        <v>16</v>
      </c>
      <c r="C28" s="25" t="s">
        <v>42</v>
      </c>
      <c r="D28" s="26" t="s">
        <v>43</v>
      </c>
      <c r="E28" s="27" t="s">
        <v>41</v>
      </c>
      <c r="F28" s="22">
        <v>1</v>
      </c>
      <c r="G28" s="23">
        <f>2.2*2</f>
        <v>4.4</v>
      </c>
      <c r="H28" s="23">
        <f>IF(G28*F28&lt;&gt;0,G28*F28,"")</f>
        <v>4.4</v>
      </c>
      <c r="I28" s="44"/>
      <c r="J28" s="44"/>
      <c r="K28" s="22"/>
    </row>
    <row r="29" s="1" customFormat="1" ht="50" customHeight="1" spans="1:244">
      <c r="A29" s="24"/>
      <c r="B29" s="22">
        <v>17</v>
      </c>
      <c r="C29" s="25" t="s">
        <v>44</v>
      </c>
      <c r="D29" s="26" t="s">
        <v>45</v>
      </c>
      <c r="E29" s="27" t="s">
        <v>41</v>
      </c>
      <c r="F29" s="22">
        <v>1</v>
      </c>
      <c r="G29" s="23">
        <v>5.5</v>
      </c>
      <c r="H29" s="23">
        <f>IF((G29*F29)&lt;&gt;0,G29*F29," ")</f>
        <v>5.5</v>
      </c>
      <c r="I29" s="44"/>
      <c r="J29" s="44"/>
      <c r="K29" s="2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row>
    <row r="30" s="1" customFormat="1" ht="29" customHeight="1" spans="1:244">
      <c r="A30" s="24"/>
      <c r="B30" s="22">
        <v>18</v>
      </c>
      <c r="C30" s="25" t="s">
        <v>42</v>
      </c>
      <c r="D30" s="26" t="s">
        <v>43</v>
      </c>
      <c r="E30" s="27" t="s">
        <v>41</v>
      </c>
      <c r="F30" s="22">
        <v>1</v>
      </c>
      <c r="G30" s="23">
        <f>2.2*2</f>
        <v>4.4</v>
      </c>
      <c r="H30" s="23">
        <f>IF(G30*F30&lt;&gt;0,G30*F30,"")</f>
        <v>4.4</v>
      </c>
      <c r="I30" s="44"/>
      <c r="J30" s="44"/>
      <c r="K30" s="2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row>
    <row r="31" s="1" customFormat="1" ht="29" customHeight="1" spans="1:244">
      <c r="A31" s="28"/>
      <c r="B31" s="22">
        <v>19</v>
      </c>
      <c r="C31" s="25" t="s">
        <v>46</v>
      </c>
      <c r="D31" s="26" t="s">
        <v>47</v>
      </c>
      <c r="E31" s="27" t="s">
        <v>41</v>
      </c>
      <c r="F31" s="22">
        <v>1</v>
      </c>
      <c r="G31" s="23"/>
      <c r="H31" s="23" t="str">
        <f>IF((G31*F31)&lt;&gt;0,G31*F31," ")</f>
        <v> </v>
      </c>
      <c r="I31" s="44"/>
      <c r="J31" s="44"/>
      <c r="K31" s="44"/>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row>
    <row r="32" s="1" customFormat="1" spans="1:244">
      <c r="A32" s="29" t="s">
        <v>79</v>
      </c>
      <c r="B32" s="30"/>
      <c r="C32" s="31"/>
      <c r="D32" s="32"/>
      <c r="E32" s="33"/>
      <c r="F32" s="33"/>
      <c r="G32" s="34"/>
      <c r="H32" s="34">
        <f>SUM(H13:H31)</f>
        <v>75.85</v>
      </c>
      <c r="I32" s="45"/>
      <c r="J32" s="45"/>
      <c r="K32" s="33"/>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row>
    <row r="33" s="1" customFormat="1" spans="1:244">
      <c r="A33" s="19" t="s">
        <v>80</v>
      </c>
      <c r="B33" s="16" t="s">
        <v>81</v>
      </c>
      <c r="C33" s="20"/>
      <c r="D33" s="21"/>
      <c r="E33" s="22"/>
      <c r="F33" s="22"/>
      <c r="G33" s="23"/>
      <c r="H33" s="38"/>
      <c r="I33" s="44"/>
      <c r="J33" s="44"/>
      <c r="K33" s="2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row>
    <row r="34" s="1" customFormat="1" ht="44" customHeight="1" spans="1:244">
      <c r="A34" s="24"/>
      <c r="B34" s="22">
        <v>1</v>
      </c>
      <c r="C34" s="25" t="s">
        <v>82</v>
      </c>
      <c r="D34" s="26" t="s">
        <v>83</v>
      </c>
      <c r="E34" s="27" t="s">
        <v>38</v>
      </c>
      <c r="F34" s="22">
        <v>1</v>
      </c>
      <c r="G34" s="23"/>
      <c r="H34" s="23" t="str">
        <f>IF((G34*F34)&lt;&gt;0,G34*F34," ")</f>
        <v> </v>
      </c>
      <c r="I34" s="44"/>
      <c r="J34" s="44"/>
      <c r="K34" s="2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row>
    <row r="35" s="1" customFormat="1" ht="20" customHeight="1" spans="1:244">
      <c r="A35" s="24"/>
      <c r="B35" s="22">
        <v>2</v>
      </c>
      <c r="C35" s="25" t="s">
        <v>53</v>
      </c>
      <c r="D35" s="26" t="s">
        <v>54</v>
      </c>
      <c r="E35" s="27" t="s">
        <v>38</v>
      </c>
      <c r="F35" s="22">
        <v>1</v>
      </c>
      <c r="G35" s="23"/>
      <c r="H35" s="23" t="str">
        <f>IF((G35*F35)&lt;&gt;0,G35*F35," ")</f>
        <v> </v>
      </c>
      <c r="I35" s="44"/>
      <c r="J35" s="44"/>
      <c r="K35" s="2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row>
    <row r="36" s="1" customFormat="1" ht="20" customHeight="1" spans="1:244">
      <c r="A36" s="24"/>
      <c r="B36" s="22">
        <v>3</v>
      </c>
      <c r="C36" s="25" t="s">
        <v>55</v>
      </c>
      <c r="D36" s="26" t="s">
        <v>54</v>
      </c>
      <c r="E36" s="27" t="s">
        <v>38</v>
      </c>
      <c r="F36" s="22">
        <v>1</v>
      </c>
      <c r="G36" s="23"/>
      <c r="H36" s="23" t="str">
        <f>IF((G36*F36)&lt;&gt;0,G36*F36," ")</f>
        <v> </v>
      </c>
      <c r="I36" s="44"/>
      <c r="J36" s="44"/>
      <c r="K36" s="2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row>
    <row r="37" s="1" customFormat="1" ht="33" customHeight="1" spans="1:244">
      <c r="A37" s="24"/>
      <c r="B37" s="22">
        <v>4</v>
      </c>
      <c r="C37" s="25" t="s">
        <v>56</v>
      </c>
      <c r="D37" s="26" t="s">
        <v>57</v>
      </c>
      <c r="E37" s="27" t="s">
        <v>41</v>
      </c>
      <c r="F37" s="22">
        <v>1</v>
      </c>
      <c r="G37" s="23"/>
      <c r="H37" s="23"/>
      <c r="I37" s="44"/>
      <c r="J37" s="44"/>
      <c r="K37" s="2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row>
    <row r="38" s="1" customFormat="1" ht="20" customHeight="1" spans="1:244">
      <c r="A38" s="24"/>
      <c r="B38" s="22">
        <v>5</v>
      </c>
      <c r="C38" s="25" t="s">
        <v>84</v>
      </c>
      <c r="D38" s="26" t="s">
        <v>85</v>
      </c>
      <c r="E38" s="27" t="s">
        <v>38</v>
      </c>
      <c r="F38" s="22">
        <v>1</v>
      </c>
      <c r="G38" s="23"/>
      <c r="H38" s="23" t="str">
        <f>IF(G38*F38&lt;&gt;0,G38*F38,"")</f>
        <v/>
      </c>
      <c r="I38" s="44"/>
      <c r="J38" s="44"/>
      <c r="K38" s="2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row>
    <row r="39" s="1" customFormat="1" ht="20" customHeight="1" spans="1:244">
      <c r="A39" s="24"/>
      <c r="B39" s="22">
        <v>6</v>
      </c>
      <c r="C39" s="25" t="s">
        <v>55</v>
      </c>
      <c r="D39" s="26" t="s">
        <v>54</v>
      </c>
      <c r="E39" s="27" t="s">
        <v>38</v>
      </c>
      <c r="F39" s="22">
        <v>1</v>
      </c>
      <c r="G39" s="23"/>
      <c r="H39" s="23" t="str">
        <f>IF(G39*F39&lt;&gt;0,G39*F39,"")</f>
        <v/>
      </c>
      <c r="I39" s="44"/>
      <c r="J39" s="44"/>
      <c r="K39" s="2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row>
    <row r="40" s="1" customFormat="1" ht="44" customHeight="1" spans="1:244">
      <c r="A40" s="24"/>
      <c r="B40" s="22">
        <v>7</v>
      </c>
      <c r="C40" s="25" t="s">
        <v>86</v>
      </c>
      <c r="D40" s="26" t="s">
        <v>87</v>
      </c>
      <c r="E40" s="27" t="s">
        <v>41</v>
      </c>
      <c r="F40" s="22">
        <v>2</v>
      </c>
      <c r="G40" s="23">
        <f>110+1.5+7.5+7.5</f>
        <v>126.5</v>
      </c>
      <c r="H40" s="23">
        <f>IF((G40*F40)&lt;&gt;0,G40*F40," ")</f>
        <v>253</v>
      </c>
      <c r="I40" s="44"/>
      <c r="J40" s="44"/>
      <c r="K40" s="2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row>
    <row r="41" s="1" customFormat="1" ht="32" customHeight="1" spans="1:244">
      <c r="A41" s="24"/>
      <c r="B41" s="22">
        <v>8</v>
      </c>
      <c r="C41" s="26" t="s">
        <v>88</v>
      </c>
      <c r="D41" s="26" t="s">
        <v>89</v>
      </c>
      <c r="E41" s="27" t="s">
        <v>76</v>
      </c>
      <c r="F41" s="22">
        <v>1</v>
      </c>
      <c r="G41" s="23"/>
      <c r="H41" s="23" t="str">
        <f>IF(G41*F41&lt;&gt;0,G41*F41,"")</f>
        <v/>
      </c>
      <c r="I41" s="44"/>
      <c r="J41" s="46"/>
      <c r="K41" s="2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row>
    <row r="42" s="1" customFormat="1" ht="58" customHeight="1" spans="1:244">
      <c r="A42" s="24"/>
      <c r="B42" s="22">
        <v>9</v>
      </c>
      <c r="C42" s="25" t="s">
        <v>90</v>
      </c>
      <c r="D42" s="26" t="s">
        <v>91</v>
      </c>
      <c r="E42" s="27" t="s">
        <v>41</v>
      </c>
      <c r="F42" s="22">
        <v>1</v>
      </c>
      <c r="G42" s="23">
        <f>0.75+2.2</f>
        <v>2.95</v>
      </c>
      <c r="H42" s="23">
        <f t="shared" ref="H42:H49" si="0">IF((G42*F42)&lt;&gt;0,G42*F42," ")</f>
        <v>2.95</v>
      </c>
      <c r="I42" s="44"/>
      <c r="J42" s="44"/>
      <c r="K42" s="2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row>
    <row r="43" s="1" customFormat="1" ht="31" customHeight="1" spans="1:244">
      <c r="A43" s="24"/>
      <c r="B43" s="22">
        <v>10</v>
      </c>
      <c r="C43" s="25" t="s">
        <v>92</v>
      </c>
      <c r="D43" s="26" t="s">
        <v>93</v>
      </c>
      <c r="E43" s="27" t="s">
        <v>76</v>
      </c>
      <c r="F43" s="22">
        <v>1</v>
      </c>
      <c r="G43" s="23"/>
      <c r="H43" s="23" t="str">
        <f t="shared" si="0"/>
        <v> </v>
      </c>
      <c r="I43" s="44"/>
      <c r="J43" s="44"/>
      <c r="K43" s="2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row>
    <row r="44" s="1" customFormat="1" ht="22" customHeight="1" spans="1:244">
      <c r="A44" s="24"/>
      <c r="B44" s="22">
        <v>11</v>
      </c>
      <c r="C44" s="25" t="s">
        <v>94</v>
      </c>
      <c r="D44" s="26" t="s">
        <v>95</v>
      </c>
      <c r="E44" s="27" t="s">
        <v>41</v>
      </c>
      <c r="F44" s="22">
        <v>1</v>
      </c>
      <c r="G44" s="23">
        <v>1.1</v>
      </c>
      <c r="H44" s="23">
        <f t="shared" si="0"/>
        <v>1.1</v>
      </c>
      <c r="I44" s="44"/>
      <c r="J44" s="44"/>
      <c r="K44" s="2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row>
    <row r="45" s="1" customFormat="1" ht="22" customHeight="1" spans="1:244">
      <c r="A45" s="24"/>
      <c r="B45" s="22">
        <v>12</v>
      </c>
      <c r="C45" s="39" t="s">
        <v>96</v>
      </c>
      <c r="D45" s="26" t="s">
        <v>97</v>
      </c>
      <c r="E45" s="27" t="s">
        <v>41</v>
      </c>
      <c r="F45" s="22">
        <v>1</v>
      </c>
      <c r="G45" s="23">
        <v>18.5</v>
      </c>
      <c r="H45" s="23">
        <f t="shared" si="0"/>
        <v>18.5</v>
      </c>
      <c r="I45" s="44"/>
      <c r="J45" s="44"/>
      <c r="K45" s="2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row>
    <row r="46" s="1" customFormat="1" ht="33" customHeight="1" spans="1:244">
      <c r="A46" s="24"/>
      <c r="B46" s="22">
        <v>13</v>
      </c>
      <c r="C46" s="25" t="s">
        <v>98</v>
      </c>
      <c r="D46" s="26" t="s">
        <v>99</v>
      </c>
      <c r="E46" s="27" t="s">
        <v>76</v>
      </c>
      <c r="F46" s="22">
        <v>1</v>
      </c>
      <c r="G46" s="23"/>
      <c r="H46" s="23" t="str">
        <f t="shared" si="0"/>
        <v> </v>
      </c>
      <c r="I46" s="44"/>
      <c r="J46" s="44"/>
      <c r="K46" s="2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row>
    <row r="47" s="1" customFormat="1" ht="46" customHeight="1" spans="1:244">
      <c r="A47" s="24"/>
      <c r="B47" s="22">
        <v>14</v>
      </c>
      <c r="C47" s="25" t="s">
        <v>44</v>
      </c>
      <c r="D47" s="26" t="s">
        <v>45</v>
      </c>
      <c r="E47" s="27" t="s">
        <v>41</v>
      </c>
      <c r="F47" s="22">
        <v>1</v>
      </c>
      <c r="G47" s="23">
        <v>4</v>
      </c>
      <c r="H47" s="23">
        <f t="shared" si="0"/>
        <v>4</v>
      </c>
      <c r="I47" s="44"/>
      <c r="J47" s="44"/>
      <c r="K47" s="2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row>
    <row r="48" s="1" customFormat="1" ht="30" customHeight="1" spans="1:244">
      <c r="A48" s="24"/>
      <c r="B48" s="22">
        <v>15</v>
      </c>
      <c r="C48" s="25" t="s">
        <v>100</v>
      </c>
      <c r="D48" s="26" t="s">
        <v>101</v>
      </c>
      <c r="E48" s="27" t="s">
        <v>41</v>
      </c>
      <c r="F48" s="22">
        <v>1</v>
      </c>
      <c r="G48" s="23">
        <v>3</v>
      </c>
      <c r="H48" s="23">
        <f t="shared" si="0"/>
        <v>3</v>
      </c>
      <c r="I48" s="44"/>
      <c r="J48" s="44"/>
      <c r="K48" s="2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row>
    <row r="49" s="1" customFormat="1" ht="30" customHeight="1" spans="1:244">
      <c r="A49" s="28"/>
      <c r="B49" s="22">
        <v>16</v>
      </c>
      <c r="C49" s="25" t="s">
        <v>102</v>
      </c>
      <c r="D49" s="26" t="s">
        <v>103</v>
      </c>
      <c r="E49" s="27" t="s">
        <v>41</v>
      </c>
      <c r="F49" s="22">
        <v>3</v>
      </c>
      <c r="G49" s="23"/>
      <c r="H49" s="23" t="str">
        <f t="shared" si="0"/>
        <v> </v>
      </c>
      <c r="I49" s="44"/>
      <c r="J49" s="44"/>
      <c r="K49" s="2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row>
    <row r="50" s="1" customFormat="1" spans="1:244">
      <c r="A50" s="29" t="s">
        <v>79</v>
      </c>
      <c r="B50" s="30"/>
      <c r="C50" s="31"/>
      <c r="D50" s="32"/>
      <c r="E50" s="33"/>
      <c r="F50" s="33"/>
      <c r="G50" s="34"/>
      <c r="H50" s="35">
        <f>SUM(H34:H49)</f>
        <v>282.55</v>
      </c>
      <c r="I50" s="45"/>
      <c r="J50" s="45"/>
      <c r="K50" s="33"/>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row>
    <row r="51" s="1" customFormat="1" spans="1:244">
      <c r="A51" s="19" t="s">
        <v>104</v>
      </c>
      <c r="B51" s="16" t="s">
        <v>105</v>
      </c>
      <c r="C51" s="20"/>
      <c r="D51" s="21"/>
      <c r="E51" s="22"/>
      <c r="F51" s="22"/>
      <c r="G51" s="23"/>
      <c r="H51" s="23" t="str">
        <f>IF((G51*F51)&lt;&gt;0,G51*F51," ")</f>
        <v> </v>
      </c>
      <c r="I51" s="44"/>
      <c r="J51" s="44"/>
      <c r="K51" s="2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row>
    <row r="52" s="1" customFormat="1" ht="33" customHeight="1" spans="1:244">
      <c r="A52" s="24"/>
      <c r="B52" s="22">
        <v>1</v>
      </c>
      <c r="C52" s="25" t="s">
        <v>106</v>
      </c>
      <c r="D52" s="26" t="s">
        <v>107</v>
      </c>
      <c r="E52" s="27" t="s">
        <v>38</v>
      </c>
      <c r="F52" s="22">
        <v>2</v>
      </c>
      <c r="G52" s="23"/>
      <c r="H52" s="23" t="str">
        <f>IF((G52*F52)&lt;&gt;0,G52*F52," ")</f>
        <v> </v>
      </c>
      <c r="I52" s="44"/>
      <c r="J52" s="44"/>
      <c r="K52" s="2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row>
    <row r="53" s="1" customFormat="1" ht="19" customHeight="1" spans="1:244">
      <c r="A53" s="24"/>
      <c r="B53" s="22">
        <v>2</v>
      </c>
      <c r="C53" s="25" t="s">
        <v>53</v>
      </c>
      <c r="D53" s="26" t="s">
        <v>54</v>
      </c>
      <c r="E53" s="27" t="s">
        <v>38</v>
      </c>
      <c r="F53" s="22">
        <v>2</v>
      </c>
      <c r="G53" s="23"/>
      <c r="H53" s="23" t="str">
        <f>IF((G53*F53)&lt;&gt;0,G53*F53," ")</f>
        <v> </v>
      </c>
      <c r="I53" s="44"/>
      <c r="J53" s="44"/>
      <c r="K53" s="2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row>
    <row r="54" s="1" customFormat="1" ht="19" customHeight="1" spans="1:244">
      <c r="A54" s="24"/>
      <c r="B54" s="22">
        <v>3</v>
      </c>
      <c r="C54" s="25" t="s">
        <v>55</v>
      </c>
      <c r="D54" s="26" t="s">
        <v>54</v>
      </c>
      <c r="E54" s="27" t="s">
        <v>38</v>
      </c>
      <c r="F54" s="22">
        <v>2</v>
      </c>
      <c r="G54" s="23"/>
      <c r="H54" s="23" t="str">
        <f>IF((G54*F54)&lt;&gt;0,G54*F54," ")</f>
        <v> </v>
      </c>
      <c r="I54" s="44"/>
      <c r="J54" s="44"/>
      <c r="K54" s="2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row>
    <row r="55" s="1" customFormat="1" ht="33" customHeight="1" spans="1:244">
      <c r="A55" s="24"/>
      <c r="B55" s="22">
        <v>4</v>
      </c>
      <c r="C55" s="25" t="s">
        <v>46</v>
      </c>
      <c r="D55" s="26" t="s">
        <v>47</v>
      </c>
      <c r="E55" s="27" t="s">
        <v>41</v>
      </c>
      <c r="F55" s="22">
        <v>2</v>
      </c>
      <c r="G55" s="23"/>
      <c r="H55" s="23" t="str">
        <f>IF((G55*F55)&lt;&gt;0,G55*F55," ")</f>
        <v> </v>
      </c>
      <c r="I55" s="44"/>
      <c r="J55" s="44"/>
      <c r="K55" s="2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row>
    <row r="56" s="1" customFormat="1" ht="19" customHeight="1" spans="1:244">
      <c r="A56" s="24"/>
      <c r="B56" s="22">
        <v>5</v>
      </c>
      <c r="C56" s="25" t="s">
        <v>108</v>
      </c>
      <c r="D56" s="26" t="s">
        <v>109</v>
      </c>
      <c r="E56" s="27" t="s">
        <v>38</v>
      </c>
      <c r="F56" s="22">
        <v>2</v>
      </c>
      <c r="G56" s="23"/>
      <c r="H56" s="23" t="str">
        <f>IF(G56*F56&lt;&gt;0,G56*F56,"")</f>
        <v/>
      </c>
      <c r="I56" s="44"/>
      <c r="J56" s="44"/>
      <c r="K56" s="2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row>
    <row r="57" s="1" customFormat="1" ht="19" customHeight="1" spans="1:244">
      <c r="A57" s="24"/>
      <c r="B57" s="22">
        <v>6</v>
      </c>
      <c r="C57" s="25" t="s">
        <v>110</v>
      </c>
      <c r="D57" s="26" t="s">
        <v>109</v>
      </c>
      <c r="E57" s="27" t="s">
        <v>38</v>
      </c>
      <c r="F57" s="22">
        <v>2</v>
      </c>
      <c r="G57" s="23"/>
      <c r="H57" s="23" t="str">
        <f>IF(G57*F57&lt;&gt;0,G57*F57,"")</f>
        <v/>
      </c>
      <c r="I57" s="44"/>
      <c r="J57" s="44"/>
      <c r="K57" s="2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row>
    <row r="58" s="1" customFormat="1" ht="19" customHeight="1" spans="1:244">
      <c r="A58" s="24"/>
      <c r="B58" s="22">
        <v>7</v>
      </c>
      <c r="C58" s="25" t="s">
        <v>111</v>
      </c>
      <c r="D58" s="26" t="s">
        <v>112</v>
      </c>
      <c r="E58" s="27" t="s">
        <v>41</v>
      </c>
      <c r="F58" s="22">
        <v>1</v>
      </c>
      <c r="G58" s="23">
        <v>1.3</v>
      </c>
      <c r="H58" s="23">
        <f>IF((G58*F58)&lt;&gt;0,G58*F58," ")</f>
        <v>1.3</v>
      </c>
      <c r="I58" s="46"/>
      <c r="J58" s="44"/>
      <c r="K58" s="2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row>
    <row r="59" s="1" customFormat="1" ht="44" customHeight="1" spans="1:244">
      <c r="A59" s="28"/>
      <c r="B59" s="22">
        <v>8</v>
      </c>
      <c r="C59" s="25" t="s">
        <v>113</v>
      </c>
      <c r="D59" s="26" t="s">
        <v>114</v>
      </c>
      <c r="E59" s="27" t="s">
        <v>76</v>
      </c>
      <c r="F59" s="22">
        <v>1</v>
      </c>
      <c r="G59" s="23"/>
      <c r="H59" s="23"/>
      <c r="I59" s="46"/>
      <c r="J59" s="44"/>
      <c r="K59" s="2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row>
    <row r="60" s="1" customFormat="1" spans="1:244">
      <c r="A60" s="29" t="s">
        <v>79</v>
      </c>
      <c r="B60" s="30"/>
      <c r="C60" s="31"/>
      <c r="D60" s="32"/>
      <c r="E60" s="33"/>
      <c r="F60" s="33"/>
      <c r="G60" s="34"/>
      <c r="H60" s="35">
        <f>SUM(H52:H58)</f>
        <v>1.3</v>
      </c>
      <c r="I60" s="45"/>
      <c r="J60" s="45"/>
      <c r="K60" s="47"/>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row>
    <row r="61" s="1" customFormat="1" spans="1:244">
      <c r="A61" s="19" t="s">
        <v>115</v>
      </c>
      <c r="B61" s="16" t="s">
        <v>116</v>
      </c>
      <c r="C61" s="20"/>
      <c r="D61" s="21"/>
      <c r="E61" s="22"/>
      <c r="F61" s="22"/>
      <c r="G61" s="23"/>
      <c r="H61" s="23" t="str">
        <f>IF((G61*F61)&lt;&gt;0,G61*F61," ")</f>
        <v> </v>
      </c>
      <c r="I61" s="44"/>
      <c r="J61" s="44"/>
      <c r="K61" s="48"/>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row>
    <row r="62" s="1" customFormat="1" ht="58" customHeight="1" spans="1:244">
      <c r="A62" s="24"/>
      <c r="B62" s="22">
        <v>1</v>
      </c>
      <c r="C62" s="25" t="s">
        <v>117</v>
      </c>
      <c r="D62" s="26" t="s">
        <v>118</v>
      </c>
      <c r="E62" s="27" t="s">
        <v>41</v>
      </c>
      <c r="F62" s="22">
        <v>1</v>
      </c>
      <c r="G62" s="23">
        <f>0.75*2</f>
        <v>1.5</v>
      </c>
      <c r="H62" s="23">
        <f>IF(G62*F62&lt;&gt;0,G62*F62,"")</f>
        <v>1.5</v>
      </c>
      <c r="I62" s="44"/>
      <c r="J62" s="44"/>
      <c r="K62" s="48"/>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row>
    <row r="63" s="1" customFormat="1" ht="33" customHeight="1" spans="1:244">
      <c r="A63" s="24"/>
      <c r="B63" s="22">
        <v>2</v>
      </c>
      <c r="C63" s="25" t="s">
        <v>98</v>
      </c>
      <c r="D63" s="26" t="s">
        <v>99</v>
      </c>
      <c r="E63" s="27" t="s">
        <v>76</v>
      </c>
      <c r="F63" s="22">
        <v>3</v>
      </c>
      <c r="G63" s="23"/>
      <c r="H63" s="23" t="str">
        <f>IF(G63*F63&lt;&gt;0,G63*F63,"")</f>
        <v/>
      </c>
      <c r="I63" s="44"/>
      <c r="J63" s="44"/>
      <c r="K63" s="48"/>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row>
    <row r="64" s="1" customFormat="1" ht="19" customHeight="1" spans="1:244">
      <c r="A64" s="24"/>
      <c r="B64" s="22">
        <v>3</v>
      </c>
      <c r="C64" s="25" t="s">
        <v>119</v>
      </c>
      <c r="D64" s="26" t="s">
        <v>120</v>
      </c>
      <c r="E64" s="27" t="s">
        <v>41</v>
      </c>
      <c r="F64" s="22">
        <v>1</v>
      </c>
      <c r="G64" s="23">
        <v>22</v>
      </c>
      <c r="H64" s="23">
        <f>IF(G64*F64&lt;&gt;0,G64*F64,"")</f>
        <v>22</v>
      </c>
      <c r="I64" s="44"/>
      <c r="J64" s="46"/>
      <c r="K64" s="48"/>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row>
    <row r="65" s="1" customFormat="1" ht="19" customHeight="1" spans="1:244">
      <c r="A65" s="24"/>
      <c r="B65" s="22">
        <v>4</v>
      </c>
      <c r="C65" s="25" t="s">
        <v>121</v>
      </c>
      <c r="D65" s="26" t="s">
        <v>122</v>
      </c>
      <c r="E65" s="27" t="s">
        <v>38</v>
      </c>
      <c r="F65" s="22">
        <v>1</v>
      </c>
      <c r="G65" s="23"/>
      <c r="H65" s="23" t="str">
        <f>IF(G65*F65&lt;&gt;0,G65*F65,"")</f>
        <v/>
      </c>
      <c r="I65" s="44"/>
      <c r="J65" s="46"/>
      <c r="K65" s="48"/>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row>
    <row r="66" s="1" customFormat="1" ht="19" customHeight="1" spans="1:244">
      <c r="A66" s="24"/>
      <c r="B66" s="22">
        <v>5</v>
      </c>
      <c r="C66" s="25" t="s">
        <v>123</v>
      </c>
      <c r="D66" s="26" t="s">
        <v>124</v>
      </c>
      <c r="E66" s="27" t="s">
        <v>41</v>
      </c>
      <c r="F66" s="22">
        <v>1</v>
      </c>
      <c r="G66" s="23">
        <v>1.5</v>
      </c>
      <c r="H66" s="23">
        <f>IF(G66*F66&lt;&gt;0,G66*F66,"")</f>
        <v>1.5</v>
      </c>
      <c r="I66" s="44"/>
      <c r="J66" s="46"/>
      <c r="K66" s="48"/>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row>
    <row r="67" s="1" customFormat="1" ht="31" customHeight="1" spans="1:244">
      <c r="A67" s="28"/>
      <c r="B67" s="22">
        <v>6</v>
      </c>
      <c r="C67" s="25" t="s">
        <v>125</v>
      </c>
      <c r="D67" s="26" t="s">
        <v>126</v>
      </c>
      <c r="E67" s="27" t="s">
        <v>76</v>
      </c>
      <c r="F67" s="22">
        <v>1</v>
      </c>
      <c r="G67" s="23"/>
      <c r="H67" s="23"/>
      <c r="I67" s="44"/>
      <c r="J67" s="44"/>
      <c r="K67" s="2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row>
    <row r="68" s="1" customFormat="1" spans="1:244">
      <c r="A68" s="29" t="s">
        <v>79</v>
      </c>
      <c r="B68" s="30"/>
      <c r="C68" s="31"/>
      <c r="D68" s="32"/>
      <c r="E68" s="33"/>
      <c r="F68" s="33"/>
      <c r="G68" s="34"/>
      <c r="H68" s="35">
        <f>SUM(H62:H67)</f>
        <v>25</v>
      </c>
      <c r="I68" s="45"/>
      <c r="J68" s="45"/>
      <c r="K68" s="45"/>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row>
    <row r="69" s="1" customFormat="1" ht="25" customHeight="1" spans="1:244">
      <c r="A69" s="19" t="s">
        <v>127</v>
      </c>
      <c r="B69" s="15" t="s">
        <v>128</v>
      </c>
      <c r="C69" s="21"/>
      <c r="D69" s="21"/>
      <c r="E69" s="22"/>
      <c r="F69" s="22"/>
      <c r="G69" s="23"/>
      <c r="H69" s="23" t="str">
        <f>IF((G69*F69)&lt;&gt;0,G69*F69," ")</f>
        <v> </v>
      </c>
      <c r="I69" s="44"/>
      <c r="J69" s="44"/>
      <c r="K69" s="2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row>
    <row r="70" s="1" customFormat="1" ht="35" customHeight="1" spans="1:244">
      <c r="A70" s="24"/>
      <c r="B70" s="22">
        <v>1</v>
      </c>
      <c r="C70" s="49" t="s">
        <v>129</v>
      </c>
      <c r="D70" s="26" t="s">
        <v>130</v>
      </c>
      <c r="E70" s="27" t="s">
        <v>41</v>
      </c>
      <c r="F70" s="50">
        <v>1</v>
      </c>
      <c r="G70" s="51">
        <v>3</v>
      </c>
      <c r="H70" s="51"/>
      <c r="I70" s="44"/>
      <c r="J70" s="44"/>
      <c r="K70" s="2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row>
    <row r="71" s="1" customFormat="1" ht="44" customHeight="1" spans="1:244">
      <c r="A71" s="24"/>
      <c r="B71" s="22">
        <v>2</v>
      </c>
      <c r="C71" s="49" t="s">
        <v>131</v>
      </c>
      <c r="D71" s="26" t="s">
        <v>132</v>
      </c>
      <c r="E71" s="27" t="s">
        <v>41</v>
      </c>
      <c r="F71" s="50">
        <v>1</v>
      </c>
      <c r="G71" s="51">
        <v>55</v>
      </c>
      <c r="H71" s="51"/>
      <c r="I71" s="44"/>
      <c r="J71" s="44"/>
      <c r="K71" s="2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row>
    <row r="72" s="1" customFormat="1" ht="30" customHeight="1" spans="1:244">
      <c r="A72" s="24"/>
      <c r="B72" s="22">
        <v>3</v>
      </c>
      <c r="C72" s="49" t="s">
        <v>129</v>
      </c>
      <c r="D72" s="26" t="s">
        <v>133</v>
      </c>
      <c r="E72" s="27" t="s">
        <v>41</v>
      </c>
      <c r="F72" s="50">
        <v>1</v>
      </c>
      <c r="G72" s="51">
        <v>4</v>
      </c>
      <c r="H72" s="51"/>
      <c r="I72" s="44"/>
      <c r="J72" s="44"/>
      <c r="K72" s="2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row>
    <row r="73" s="1" customFormat="1" ht="46" customHeight="1" spans="1:244">
      <c r="A73" s="24"/>
      <c r="B73" s="22">
        <v>4</v>
      </c>
      <c r="C73" s="26" t="s">
        <v>134</v>
      </c>
      <c r="D73" s="26" t="s">
        <v>135</v>
      </c>
      <c r="E73" s="27" t="s">
        <v>41</v>
      </c>
      <c r="F73" s="50">
        <v>1</v>
      </c>
      <c r="G73" s="51">
        <v>55</v>
      </c>
      <c r="H73" s="51"/>
      <c r="I73" s="44"/>
      <c r="J73" s="44"/>
      <c r="K73" s="2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row>
    <row r="74" s="1" customFormat="1" ht="21" customHeight="1" spans="1:244">
      <c r="A74" s="24"/>
      <c r="B74" s="22">
        <v>5</v>
      </c>
      <c r="C74" s="39" t="s">
        <v>136</v>
      </c>
      <c r="D74" s="26" t="s">
        <v>137</v>
      </c>
      <c r="E74" s="27" t="s">
        <v>76</v>
      </c>
      <c r="F74" s="50">
        <v>1</v>
      </c>
      <c r="G74" s="51"/>
      <c r="H74" s="51"/>
      <c r="I74" s="44"/>
      <c r="J74" s="44"/>
      <c r="K74" s="2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row>
    <row r="75" s="1" customFormat="1" ht="32" customHeight="1" spans="1:244">
      <c r="A75" s="24"/>
      <c r="B75" s="22">
        <v>6</v>
      </c>
      <c r="C75" s="39" t="s">
        <v>42</v>
      </c>
      <c r="D75" s="26" t="s">
        <v>43</v>
      </c>
      <c r="E75" s="27" t="s">
        <v>41</v>
      </c>
      <c r="F75" s="50">
        <v>1</v>
      </c>
      <c r="G75" s="51">
        <v>3</v>
      </c>
      <c r="H75" s="51"/>
      <c r="I75" s="44"/>
      <c r="J75" s="44"/>
      <c r="K75" s="2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row>
    <row r="76" s="1" customFormat="1" ht="29" customHeight="1" spans="1:244">
      <c r="A76" s="24"/>
      <c r="B76" s="22">
        <v>7</v>
      </c>
      <c r="C76" s="39" t="s">
        <v>96</v>
      </c>
      <c r="D76" s="26" t="s">
        <v>138</v>
      </c>
      <c r="E76" s="27" t="s">
        <v>41</v>
      </c>
      <c r="F76" s="50">
        <v>1</v>
      </c>
      <c r="G76" s="52">
        <v>11</v>
      </c>
      <c r="H76" s="52"/>
      <c r="I76" s="44"/>
      <c r="J76" s="44"/>
      <c r="K76" s="2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row>
    <row r="77" s="1" customFormat="1" ht="61" customHeight="1" spans="1:244">
      <c r="A77" s="24"/>
      <c r="B77" s="22">
        <v>8</v>
      </c>
      <c r="C77" s="39" t="s">
        <v>39</v>
      </c>
      <c r="D77" s="26" t="s">
        <v>139</v>
      </c>
      <c r="E77" s="27" t="s">
        <v>41</v>
      </c>
      <c r="F77" s="50">
        <v>1</v>
      </c>
      <c r="G77" s="52">
        <v>1.1</v>
      </c>
      <c r="H77" s="52"/>
      <c r="I77" s="44"/>
      <c r="J77" s="44"/>
      <c r="K77" s="2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row>
    <row r="78" s="1" customFormat="1" ht="31" customHeight="1" spans="1:244">
      <c r="A78" s="28"/>
      <c r="B78" s="22">
        <v>9</v>
      </c>
      <c r="C78" s="39" t="s">
        <v>42</v>
      </c>
      <c r="D78" s="26" t="s">
        <v>43</v>
      </c>
      <c r="E78" s="27" t="s">
        <v>41</v>
      </c>
      <c r="F78" s="50">
        <v>1</v>
      </c>
      <c r="G78" s="52">
        <v>4</v>
      </c>
      <c r="H78" s="52"/>
      <c r="I78" s="44"/>
      <c r="J78" s="44"/>
      <c r="K78" s="2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row>
    <row r="79" s="1" customFormat="1" spans="1:244">
      <c r="A79" s="29" t="s">
        <v>140</v>
      </c>
      <c r="B79" s="30"/>
      <c r="C79" s="31"/>
      <c r="D79" s="32"/>
      <c r="E79" s="33"/>
      <c r="F79" s="33"/>
      <c r="G79" s="34"/>
      <c r="H79" s="35"/>
      <c r="I79" s="45"/>
      <c r="J79" s="45"/>
      <c r="K79" s="45"/>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row>
    <row r="80" s="1" customFormat="1" spans="1:244">
      <c r="A80" s="19" t="s">
        <v>141</v>
      </c>
      <c r="B80" s="53" t="s">
        <v>142</v>
      </c>
      <c r="C80" s="54"/>
      <c r="D80" s="21"/>
      <c r="E80" s="22"/>
      <c r="F80" s="22"/>
      <c r="G80" s="23"/>
      <c r="H80" s="23"/>
      <c r="I80" s="44"/>
      <c r="J80" s="44"/>
      <c r="K80" s="2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row>
    <row r="81" s="1" customFormat="1" ht="22" customHeight="1" spans="1:244">
      <c r="A81" s="24"/>
      <c r="B81" s="55">
        <v>1</v>
      </c>
      <c r="C81" s="25" t="s">
        <v>143</v>
      </c>
      <c r="D81" s="25" t="s">
        <v>144</v>
      </c>
      <c r="E81" s="27" t="s">
        <v>145</v>
      </c>
      <c r="F81" s="22">
        <v>1</v>
      </c>
      <c r="G81" s="23"/>
      <c r="H81" s="23" t="str">
        <f>IF(G81*F81&lt;&gt;0,G81*F81,"")</f>
        <v/>
      </c>
      <c r="I81" s="44"/>
      <c r="J81" s="44"/>
      <c r="K81" s="44"/>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row>
    <row r="82" s="1" customFormat="1" ht="36" customHeight="1" spans="1:244">
      <c r="A82" s="24"/>
      <c r="B82" s="55">
        <v>2</v>
      </c>
      <c r="C82" s="25" t="s">
        <v>146</v>
      </c>
      <c r="D82" s="26" t="s">
        <v>147</v>
      </c>
      <c r="E82" s="27" t="s">
        <v>41</v>
      </c>
      <c r="F82" s="22">
        <v>1</v>
      </c>
      <c r="G82" s="23">
        <v>1.5</v>
      </c>
      <c r="H82" s="23">
        <f>IF(G82*F82&lt;&gt;0,G82*F82,"")</f>
        <v>1.5</v>
      </c>
      <c r="I82" s="44"/>
      <c r="J82" s="46"/>
      <c r="K82" s="44"/>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row>
    <row r="83" s="1" customFormat="1" ht="57" customHeight="1" spans="1:244">
      <c r="A83" s="28"/>
      <c r="B83" s="55">
        <v>3</v>
      </c>
      <c r="C83" s="26" t="s">
        <v>148</v>
      </c>
      <c r="D83" s="26"/>
      <c r="E83" s="27" t="s">
        <v>145</v>
      </c>
      <c r="F83" s="22">
        <v>1</v>
      </c>
      <c r="G83" s="23"/>
      <c r="H83" s="23" t="str">
        <f>IF(G83*F83&lt;&gt;0,G83*F83,"")</f>
        <v/>
      </c>
      <c r="I83" s="44"/>
      <c r="J83" s="44"/>
      <c r="K83" s="44"/>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row>
    <row r="84" s="1" customFormat="1" spans="1:244">
      <c r="A84" s="29" t="s">
        <v>79</v>
      </c>
      <c r="B84" s="30"/>
      <c r="C84" s="31"/>
      <c r="D84" s="32"/>
      <c r="E84" s="33"/>
      <c r="F84" s="33"/>
      <c r="G84" s="34"/>
      <c r="H84" s="35"/>
      <c r="I84" s="45"/>
      <c r="J84" s="45"/>
      <c r="K84" s="45"/>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row>
    <row r="85" s="1" customFormat="1" spans="1:244">
      <c r="A85" s="56" t="s">
        <v>149</v>
      </c>
      <c r="B85" s="57" t="s">
        <v>150</v>
      </c>
      <c r="C85" s="58"/>
      <c r="D85" s="59"/>
      <c r="E85" s="60"/>
      <c r="F85" s="60"/>
      <c r="G85" s="61"/>
      <c r="H85" s="22"/>
      <c r="I85" s="22"/>
      <c r="J85" s="22"/>
      <c r="K85" s="2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row>
    <row r="86" s="1" customFormat="1" ht="23" customHeight="1" spans="1:244">
      <c r="A86" s="62"/>
      <c r="B86" s="60">
        <v>1</v>
      </c>
      <c r="C86" s="63" t="s">
        <v>151</v>
      </c>
      <c r="D86" s="59" t="s">
        <v>152</v>
      </c>
      <c r="E86" s="27" t="s">
        <v>153</v>
      </c>
      <c r="F86" s="60">
        <v>1</v>
      </c>
      <c r="G86" s="61"/>
      <c r="H86" s="22"/>
      <c r="I86" s="22"/>
      <c r="J86" s="22"/>
      <c r="K86" s="2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row>
    <row r="87" s="1" customFormat="1" ht="23" customHeight="1" spans="1:244">
      <c r="A87" s="62"/>
      <c r="B87" s="60">
        <v>2</v>
      </c>
      <c r="C87" s="63" t="s">
        <v>154</v>
      </c>
      <c r="D87" s="59" t="s">
        <v>155</v>
      </c>
      <c r="E87" s="27" t="s">
        <v>153</v>
      </c>
      <c r="F87" s="60">
        <v>1</v>
      </c>
      <c r="G87" s="61"/>
      <c r="H87" s="22"/>
      <c r="I87" s="22"/>
      <c r="J87" s="22"/>
      <c r="K87" s="2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row>
    <row r="88" s="1" customFormat="1" ht="29" customHeight="1" spans="1:244">
      <c r="A88" s="62"/>
      <c r="B88" s="60">
        <v>3</v>
      </c>
      <c r="C88" s="63" t="s">
        <v>156</v>
      </c>
      <c r="D88" s="59" t="s">
        <v>157</v>
      </c>
      <c r="E88" s="27" t="s">
        <v>153</v>
      </c>
      <c r="F88" s="60">
        <v>1</v>
      </c>
      <c r="G88" s="60"/>
      <c r="H88" s="22"/>
      <c r="I88" s="22"/>
      <c r="J88" s="22"/>
      <c r="K88" s="2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row>
    <row r="89" s="1" customFormat="1" ht="24" spans="1:244">
      <c r="A89" s="62"/>
      <c r="B89" s="60">
        <v>4</v>
      </c>
      <c r="C89" s="26" t="s">
        <v>158</v>
      </c>
      <c r="D89" s="59" t="s">
        <v>159</v>
      </c>
      <c r="E89" s="27" t="s">
        <v>153</v>
      </c>
      <c r="F89" s="60">
        <v>1</v>
      </c>
      <c r="G89" s="60"/>
      <c r="H89" s="22"/>
      <c r="I89" s="22"/>
      <c r="J89" s="22"/>
      <c r="K89" s="2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row>
    <row r="90" s="1" customFormat="1" ht="31" customHeight="1" spans="1:244">
      <c r="A90" s="62"/>
      <c r="B90" s="60">
        <v>5</v>
      </c>
      <c r="C90" s="64" t="s">
        <v>160</v>
      </c>
      <c r="D90" s="59" t="s">
        <v>161</v>
      </c>
      <c r="E90" s="27" t="s">
        <v>153</v>
      </c>
      <c r="F90" s="60">
        <v>1</v>
      </c>
      <c r="G90" s="60"/>
      <c r="H90" s="22"/>
      <c r="I90" s="22"/>
      <c r="J90" s="22"/>
      <c r="K90" s="2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row>
    <row r="91" s="1" customFormat="1" ht="31" customHeight="1" spans="1:244">
      <c r="A91" s="62"/>
      <c r="B91" s="60">
        <v>6</v>
      </c>
      <c r="C91" s="64" t="s">
        <v>162</v>
      </c>
      <c r="D91" s="59" t="s">
        <v>163</v>
      </c>
      <c r="E91" s="27" t="s">
        <v>153</v>
      </c>
      <c r="F91" s="60">
        <v>1</v>
      </c>
      <c r="G91" s="60"/>
      <c r="H91" s="22"/>
      <c r="I91" s="22"/>
      <c r="J91" s="22"/>
      <c r="K91" s="2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row>
    <row r="92" s="1" customFormat="1" ht="60" customHeight="1" spans="1:244">
      <c r="A92" s="62"/>
      <c r="B92" s="60">
        <v>7</v>
      </c>
      <c r="C92" s="26" t="s">
        <v>164</v>
      </c>
      <c r="D92" s="59" t="s">
        <v>165</v>
      </c>
      <c r="E92" s="60" t="s">
        <v>76</v>
      </c>
      <c r="F92" s="60">
        <v>1</v>
      </c>
      <c r="G92" s="60"/>
      <c r="H92" s="22"/>
      <c r="I92" s="22"/>
      <c r="J92" s="22"/>
      <c r="K92" s="2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row>
    <row r="93" s="1" customFormat="1" ht="31" customHeight="1" spans="1:244">
      <c r="A93" s="65"/>
      <c r="B93" s="60">
        <v>8</v>
      </c>
      <c r="C93" s="66" t="s">
        <v>166</v>
      </c>
      <c r="D93" s="59" t="s">
        <v>161</v>
      </c>
      <c r="E93" s="27" t="s">
        <v>153</v>
      </c>
      <c r="F93" s="60">
        <v>1</v>
      </c>
      <c r="G93" s="60"/>
      <c r="H93" s="22"/>
      <c r="I93" s="22"/>
      <c r="J93" s="22"/>
      <c r="K93" s="2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row>
    <row r="94" s="1" customFormat="1" spans="1:244">
      <c r="A94" s="67" t="s">
        <v>167</v>
      </c>
      <c r="B94" s="68"/>
      <c r="C94" s="69"/>
      <c r="D94" s="70"/>
      <c r="E94" s="71"/>
      <c r="F94" s="71"/>
      <c r="G94" s="72"/>
      <c r="H94" s="72"/>
      <c r="I94" s="79"/>
      <c r="J94" s="79"/>
      <c r="K94" s="79"/>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row>
    <row r="95" s="1" customFormat="1" spans="1:244">
      <c r="A95" s="19" t="s">
        <v>168</v>
      </c>
      <c r="B95" s="16" t="s">
        <v>169</v>
      </c>
      <c r="C95" s="20"/>
      <c r="D95" s="73"/>
      <c r="E95" s="22"/>
      <c r="F95" s="22"/>
      <c r="G95" s="23"/>
      <c r="H95" s="23"/>
      <c r="I95" s="44"/>
      <c r="J95" s="44"/>
      <c r="K95" s="2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row>
    <row r="96" s="1" customFormat="1" ht="270" customHeight="1" spans="1:244">
      <c r="A96" s="28"/>
      <c r="B96" s="50">
        <v>1</v>
      </c>
      <c r="C96" s="26" t="s">
        <v>170</v>
      </c>
      <c r="D96" s="21" t="s">
        <v>171</v>
      </c>
      <c r="E96" s="50" t="s">
        <v>153</v>
      </c>
      <c r="F96" s="50">
        <v>1</v>
      </c>
      <c r="G96" s="50"/>
      <c r="H96" s="50"/>
      <c r="I96" s="44"/>
      <c r="J96" s="44"/>
      <c r="K96" s="2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row>
    <row r="97" s="1" customFormat="1" ht="26" customHeight="1" spans="1:244">
      <c r="A97" s="74" t="s">
        <v>140</v>
      </c>
      <c r="B97" s="74"/>
      <c r="C97" s="75"/>
      <c r="D97" s="75"/>
      <c r="E97" s="74"/>
      <c r="F97" s="74"/>
      <c r="G97" s="74"/>
      <c r="H97" s="74"/>
      <c r="I97" s="45"/>
      <c r="J97" s="45"/>
      <c r="K97" s="79"/>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row>
    <row r="98" s="1" customFormat="1" ht="26" customHeight="1" spans="1:244">
      <c r="A98" s="76" t="s">
        <v>172</v>
      </c>
      <c r="B98" s="76"/>
      <c r="C98" s="77"/>
      <c r="D98" s="32"/>
      <c r="E98" s="33"/>
      <c r="F98" s="33"/>
      <c r="G98" s="34"/>
      <c r="H98" s="34"/>
      <c r="I98" s="45"/>
      <c r="J98" s="45"/>
      <c r="K98" s="80"/>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row>
    <row r="99" s="1" customFormat="1" spans="1:244">
      <c r="A99" s="5"/>
      <c r="B99" s="6"/>
      <c r="C99" s="7"/>
      <c r="D99" s="8"/>
      <c r="E99" s="9"/>
      <c r="F99" s="9"/>
      <c r="G99" s="78"/>
      <c r="H99" s="10"/>
      <c r="I99" s="11"/>
      <c r="J99" s="11"/>
      <c r="K99" s="9"/>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row>
    <row r="100" s="1" customFormat="1" spans="1:244">
      <c r="A100" s="5"/>
      <c r="B100" s="6"/>
      <c r="C100" s="7"/>
      <c r="D100" s="8"/>
      <c r="E100" s="9"/>
      <c r="F100" s="9"/>
      <c r="G100" s="78"/>
      <c r="H100" s="10"/>
      <c r="I100" s="11"/>
      <c r="J100" s="11"/>
      <c r="K100" s="9"/>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row>
    <row r="101" s="1" customFormat="1" spans="1:244">
      <c r="A101" s="5"/>
      <c r="B101" s="6"/>
      <c r="C101" s="7"/>
      <c r="D101" s="8"/>
      <c r="E101" s="9"/>
      <c r="F101" s="9"/>
      <c r="G101" s="78"/>
      <c r="H101" s="10"/>
      <c r="I101" s="11"/>
      <c r="J101" s="11"/>
      <c r="K101" s="9"/>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row>
    <row r="102" s="1" customFormat="1" spans="1:244">
      <c r="A102" s="5"/>
      <c r="B102" s="6"/>
      <c r="C102" s="7"/>
      <c r="D102" s="8"/>
      <c r="E102" s="9"/>
      <c r="F102" s="9"/>
      <c r="G102" s="78"/>
      <c r="H102" s="10"/>
      <c r="I102" s="11"/>
      <c r="J102" s="11"/>
      <c r="K102" s="9"/>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row>
    <row r="103" s="1" customFormat="1" spans="1:244">
      <c r="A103" s="5"/>
      <c r="B103" s="6"/>
      <c r="C103" s="7"/>
      <c r="D103" s="8"/>
      <c r="E103" s="9"/>
      <c r="F103" s="9"/>
      <c r="G103" s="78"/>
      <c r="H103" s="10"/>
      <c r="I103" s="11"/>
      <c r="J103" s="11"/>
      <c r="K103" s="9"/>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row>
    <row r="104" s="1" customFormat="1" spans="1:244">
      <c r="A104" s="5"/>
      <c r="B104" s="6"/>
      <c r="C104" s="7"/>
      <c r="D104" s="8"/>
      <c r="E104" s="9"/>
      <c r="F104" s="9"/>
      <c r="G104" s="78"/>
      <c r="H104" s="10"/>
      <c r="I104" s="11"/>
      <c r="J104" s="11"/>
      <c r="K104" s="9"/>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row>
    <row r="105" s="1" customFormat="1" spans="1:244">
      <c r="A105" s="5"/>
      <c r="B105" s="6"/>
      <c r="C105" s="7"/>
      <c r="D105" s="8"/>
      <c r="E105" s="9"/>
      <c r="F105" s="9"/>
      <c r="G105" s="78"/>
      <c r="H105" s="10"/>
      <c r="I105" s="11"/>
      <c r="J105" s="11"/>
      <c r="K105" s="9"/>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row>
    <row r="106" s="1" customFormat="1" spans="1:244">
      <c r="A106" s="5"/>
      <c r="B106" s="6"/>
      <c r="C106" s="7"/>
      <c r="D106" s="8"/>
      <c r="E106" s="9"/>
      <c r="F106" s="9"/>
      <c r="G106" s="78"/>
      <c r="H106" s="10"/>
      <c r="I106" s="11"/>
      <c r="J106" s="11"/>
      <c r="K106" s="9"/>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row>
    <row r="107" s="1" customFormat="1" spans="1:244">
      <c r="A107" s="5"/>
      <c r="B107" s="6"/>
      <c r="C107" s="7"/>
      <c r="D107" s="8"/>
      <c r="E107" s="9"/>
      <c r="F107" s="9"/>
      <c r="G107" s="78"/>
      <c r="H107" s="10"/>
      <c r="I107" s="11"/>
      <c r="J107" s="11"/>
      <c r="K107" s="9"/>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row>
    <row r="108" s="1" customFormat="1" spans="1:244">
      <c r="A108" s="5"/>
      <c r="B108" s="6"/>
      <c r="C108" s="7"/>
      <c r="D108" s="8"/>
      <c r="E108" s="9"/>
      <c r="F108" s="9"/>
      <c r="G108" s="78"/>
      <c r="H108" s="10"/>
      <c r="I108" s="11"/>
      <c r="J108" s="11"/>
      <c r="K108" s="9"/>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row>
    <row r="109" s="1" customFormat="1" spans="1:244">
      <c r="A109" s="5"/>
      <c r="B109" s="6"/>
      <c r="C109" s="7"/>
      <c r="D109" s="8"/>
      <c r="E109" s="9"/>
      <c r="F109" s="9"/>
      <c r="G109" s="78"/>
      <c r="H109" s="10"/>
      <c r="I109" s="11"/>
      <c r="J109" s="11"/>
      <c r="K109" s="9"/>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row>
    <row r="110" s="1" customFormat="1" spans="1:244">
      <c r="A110" s="5"/>
      <c r="B110" s="6"/>
      <c r="C110" s="7"/>
      <c r="D110" s="8"/>
      <c r="E110" s="9"/>
      <c r="F110" s="9"/>
      <c r="G110" s="78"/>
      <c r="H110" s="10"/>
      <c r="I110" s="11"/>
      <c r="J110" s="11"/>
      <c r="K110" s="9"/>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row>
    <row r="111" s="1" customFormat="1" spans="1:244">
      <c r="A111" s="5"/>
      <c r="B111" s="6"/>
      <c r="C111" s="7"/>
      <c r="D111" s="8"/>
      <c r="E111" s="9"/>
      <c r="F111" s="9"/>
      <c r="G111" s="78"/>
      <c r="H111" s="10"/>
      <c r="I111" s="11"/>
      <c r="J111" s="11"/>
      <c r="K111" s="9"/>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row>
    <row r="112" s="1" customFormat="1" spans="1:244">
      <c r="A112" s="5"/>
      <c r="B112" s="6"/>
      <c r="C112" s="7"/>
      <c r="D112" s="8"/>
      <c r="E112" s="9"/>
      <c r="F112" s="9"/>
      <c r="G112" s="78"/>
      <c r="H112" s="10"/>
      <c r="I112" s="11"/>
      <c r="J112" s="11"/>
      <c r="K112" s="9"/>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row>
    <row r="113" s="1" customFormat="1" spans="1:244">
      <c r="A113" s="5"/>
      <c r="B113" s="6"/>
      <c r="C113" s="7"/>
      <c r="D113" s="8"/>
      <c r="E113" s="9"/>
      <c r="F113" s="9"/>
      <c r="G113" s="78"/>
      <c r="H113" s="10"/>
      <c r="I113" s="11"/>
      <c r="J113" s="11"/>
      <c r="K113" s="9"/>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row>
    <row r="114" s="1" customFormat="1" spans="1:244">
      <c r="A114" s="5"/>
      <c r="B114" s="6"/>
      <c r="C114" s="7"/>
      <c r="D114" s="8"/>
      <c r="E114" s="9"/>
      <c r="F114" s="9"/>
      <c r="G114" s="78"/>
      <c r="H114" s="10"/>
      <c r="I114" s="11"/>
      <c r="J114" s="11"/>
      <c r="K114" s="9"/>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row>
    <row r="115" s="1" customFormat="1" spans="1:244">
      <c r="A115" s="5"/>
      <c r="B115" s="6"/>
      <c r="C115" s="7"/>
      <c r="D115" s="8"/>
      <c r="E115" s="9"/>
      <c r="F115" s="9"/>
      <c r="G115" s="78"/>
      <c r="H115" s="10"/>
      <c r="I115" s="11"/>
      <c r="J115" s="11"/>
      <c r="K115" s="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row>
    <row r="116" s="1" customFormat="1" spans="1:244">
      <c r="A116" s="5"/>
      <c r="B116" s="6"/>
      <c r="C116" s="7"/>
      <c r="D116" s="8"/>
      <c r="E116" s="9"/>
      <c r="F116" s="9"/>
      <c r="G116" s="78"/>
      <c r="H116" s="10"/>
      <c r="I116" s="11"/>
      <c r="J116" s="11"/>
      <c r="K116" s="9"/>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row>
    <row r="117" s="1" customFormat="1" spans="1:244">
      <c r="A117" s="5"/>
      <c r="B117" s="6"/>
      <c r="C117" s="7"/>
      <c r="D117" s="8"/>
      <c r="E117" s="9"/>
      <c r="F117" s="9"/>
      <c r="G117" s="78"/>
      <c r="H117" s="10"/>
      <c r="I117" s="11"/>
      <c r="J117" s="11"/>
      <c r="K117" s="9"/>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row>
    <row r="118" s="1" customFormat="1" spans="1:244">
      <c r="A118" s="5"/>
      <c r="B118" s="6"/>
      <c r="C118" s="7"/>
      <c r="D118" s="8"/>
      <c r="E118" s="9"/>
      <c r="F118" s="9"/>
      <c r="G118" s="78"/>
      <c r="H118" s="10"/>
      <c r="I118" s="11"/>
      <c r="J118" s="11"/>
      <c r="K118" s="9"/>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row>
    <row r="119" s="1" customFormat="1" spans="1:244">
      <c r="A119" s="5"/>
      <c r="B119" s="6"/>
      <c r="C119" s="7"/>
      <c r="D119" s="8"/>
      <c r="E119" s="9"/>
      <c r="F119" s="9"/>
      <c r="G119" s="78"/>
      <c r="H119" s="10"/>
      <c r="I119" s="11"/>
      <c r="J119" s="11"/>
      <c r="K119" s="9"/>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row>
    <row r="120" s="1" customFormat="1" spans="1:244">
      <c r="A120" s="5"/>
      <c r="B120" s="6"/>
      <c r="C120" s="7"/>
      <c r="D120" s="8"/>
      <c r="E120" s="9"/>
      <c r="F120" s="9"/>
      <c r="G120" s="78"/>
      <c r="H120" s="10"/>
      <c r="I120" s="11"/>
      <c r="J120" s="11"/>
      <c r="K120" s="9"/>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row>
    <row r="121" s="1" customFormat="1" spans="1:244">
      <c r="A121" s="5"/>
      <c r="B121" s="6"/>
      <c r="C121" s="7"/>
      <c r="D121" s="8"/>
      <c r="E121" s="9"/>
      <c r="F121" s="9"/>
      <c r="G121" s="78"/>
      <c r="H121" s="10"/>
      <c r="I121" s="11"/>
      <c r="J121" s="11"/>
      <c r="K121" s="9"/>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row>
    <row r="122" s="1" customFormat="1" spans="1:244">
      <c r="A122" s="5"/>
      <c r="B122" s="6"/>
      <c r="C122" s="7"/>
      <c r="D122" s="8"/>
      <c r="E122" s="9"/>
      <c r="F122" s="9"/>
      <c r="G122" s="78"/>
      <c r="H122" s="10"/>
      <c r="I122" s="11"/>
      <c r="J122" s="11"/>
      <c r="K122" s="9"/>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row>
    <row r="123" s="1" customFormat="1" spans="1:244">
      <c r="A123" s="5"/>
      <c r="B123" s="6"/>
      <c r="C123" s="7"/>
      <c r="D123" s="8"/>
      <c r="E123" s="9"/>
      <c r="F123" s="9"/>
      <c r="G123" s="78"/>
      <c r="H123" s="10"/>
      <c r="I123" s="11"/>
      <c r="J123" s="11"/>
      <c r="K123" s="9"/>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row>
    <row r="124" s="1" customFormat="1" spans="1:244">
      <c r="A124" s="5"/>
      <c r="B124" s="6"/>
      <c r="C124" s="7"/>
      <c r="D124" s="8"/>
      <c r="E124" s="9"/>
      <c r="F124" s="9"/>
      <c r="G124" s="78"/>
      <c r="H124" s="10"/>
      <c r="I124" s="11"/>
      <c r="J124" s="11"/>
      <c r="K124" s="9"/>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row>
    <row r="125" s="1" customFormat="1" spans="1:244">
      <c r="A125" s="5"/>
      <c r="B125" s="6"/>
      <c r="C125" s="7"/>
      <c r="D125" s="8"/>
      <c r="E125" s="9"/>
      <c r="F125" s="9"/>
      <c r="G125" s="78"/>
      <c r="H125" s="10"/>
      <c r="I125" s="11"/>
      <c r="J125" s="11"/>
      <c r="K125" s="9"/>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row>
    <row r="126" s="1" customFormat="1" spans="1:244">
      <c r="A126" s="5"/>
      <c r="B126" s="6"/>
      <c r="C126" s="7"/>
      <c r="D126" s="8"/>
      <c r="E126" s="9"/>
      <c r="F126" s="9"/>
      <c r="G126" s="78"/>
      <c r="H126" s="10"/>
      <c r="I126" s="11"/>
      <c r="J126" s="11"/>
      <c r="K126" s="9"/>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row>
    <row r="127" s="1" customFormat="1" spans="1:244">
      <c r="A127" s="5"/>
      <c r="B127" s="6"/>
      <c r="C127" s="7"/>
      <c r="D127" s="8"/>
      <c r="E127" s="9"/>
      <c r="F127" s="9"/>
      <c r="G127" s="78"/>
      <c r="H127" s="10"/>
      <c r="I127" s="11"/>
      <c r="J127" s="11"/>
      <c r="K127" s="9"/>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row>
    <row r="128" s="1" customFormat="1" spans="1:244">
      <c r="A128" s="5"/>
      <c r="B128" s="6"/>
      <c r="C128" s="7"/>
      <c r="D128" s="8"/>
      <c r="E128" s="9"/>
      <c r="F128" s="9"/>
      <c r="G128" s="78"/>
      <c r="H128" s="10"/>
      <c r="I128" s="11"/>
      <c r="J128" s="11"/>
      <c r="K128" s="9"/>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row>
    <row r="129" s="1" customFormat="1" spans="1:244">
      <c r="A129" s="5"/>
      <c r="B129" s="6"/>
      <c r="C129" s="7"/>
      <c r="D129" s="8"/>
      <c r="E129" s="9"/>
      <c r="F129" s="9"/>
      <c r="G129" s="78"/>
      <c r="H129" s="10"/>
      <c r="I129" s="11"/>
      <c r="J129" s="11"/>
      <c r="K129" s="9"/>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row>
    <row r="130" s="1" customFormat="1" spans="1:244">
      <c r="A130" s="5"/>
      <c r="B130" s="6"/>
      <c r="C130" s="7"/>
      <c r="D130" s="8"/>
      <c r="E130" s="9"/>
      <c r="F130" s="9"/>
      <c r="G130" s="78"/>
      <c r="H130" s="10"/>
      <c r="I130" s="11"/>
      <c r="J130" s="11"/>
      <c r="K130" s="9"/>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row>
    <row r="131" s="1" customFormat="1" spans="1:244">
      <c r="A131" s="5"/>
      <c r="B131" s="6"/>
      <c r="C131" s="7"/>
      <c r="D131" s="8"/>
      <c r="E131" s="9"/>
      <c r="F131" s="9"/>
      <c r="G131" s="78"/>
      <c r="H131" s="10"/>
      <c r="I131" s="11"/>
      <c r="J131" s="11"/>
      <c r="K131" s="9"/>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row>
    <row r="132" s="1" customFormat="1" spans="1:244">
      <c r="A132" s="5"/>
      <c r="B132" s="6"/>
      <c r="C132" s="7"/>
      <c r="D132" s="8"/>
      <c r="E132" s="9"/>
      <c r="F132" s="9"/>
      <c r="G132" s="78"/>
      <c r="H132" s="10"/>
      <c r="I132" s="11"/>
      <c r="J132" s="11"/>
      <c r="K132" s="9"/>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row>
    <row r="133" s="1" customFormat="1" spans="1:244">
      <c r="A133" s="5"/>
      <c r="B133" s="6"/>
      <c r="C133" s="7"/>
      <c r="D133" s="8"/>
      <c r="E133" s="9"/>
      <c r="F133" s="9"/>
      <c r="G133" s="78"/>
      <c r="H133" s="10"/>
      <c r="I133" s="11"/>
      <c r="J133" s="11"/>
      <c r="K133" s="9"/>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row>
    <row r="134" s="1" customFormat="1" spans="1:244">
      <c r="A134" s="5"/>
      <c r="B134" s="6"/>
      <c r="C134" s="7"/>
      <c r="D134" s="8"/>
      <c r="E134" s="9"/>
      <c r="F134" s="9"/>
      <c r="G134" s="78"/>
      <c r="H134" s="10"/>
      <c r="I134" s="11"/>
      <c r="J134" s="11"/>
      <c r="K134" s="9"/>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row>
    <row r="135" s="1" customFormat="1" spans="1:244">
      <c r="A135" s="5"/>
      <c r="B135" s="6"/>
      <c r="C135" s="7"/>
      <c r="D135" s="8"/>
      <c r="E135" s="9"/>
      <c r="F135" s="9"/>
      <c r="G135" s="78"/>
      <c r="H135" s="10"/>
      <c r="I135" s="11"/>
      <c r="J135" s="11"/>
      <c r="K135" s="9"/>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row>
    <row r="136" s="1" customFormat="1" spans="1:244">
      <c r="A136" s="5"/>
      <c r="B136" s="6"/>
      <c r="C136" s="7"/>
      <c r="D136" s="8"/>
      <c r="E136" s="9"/>
      <c r="F136" s="9"/>
      <c r="G136" s="78"/>
      <c r="H136" s="10"/>
      <c r="I136" s="11"/>
      <c r="J136" s="11"/>
      <c r="K136" s="9"/>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row>
    <row r="137" s="1" customFormat="1" spans="1:244">
      <c r="A137" s="5"/>
      <c r="B137" s="6"/>
      <c r="C137" s="7"/>
      <c r="D137" s="8"/>
      <c r="E137" s="9"/>
      <c r="F137" s="9"/>
      <c r="G137" s="78"/>
      <c r="H137" s="10"/>
      <c r="I137" s="11"/>
      <c r="J137" s="11"/>
      <c r="K137" s="9"/>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row>
    <row r="138" s="1" customFormat="1" spans="1:244">
      <c r="A138" s="5"/>
      <c r="B138" s="6"/>
      <c r="C138" s="7"/>
      <c r="D138" s="8"/>
      <c r="E138" s="9"/>
      <c r="F138" s="9"/>
      <c r="G138" s="78"/>
      <c r="H138" s="10"/>
      <c r="I138" s="11"/>
      <c r="J138" s="11"/>
      <c r="K138" s="9"/>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row>
    <row r="139" s="1" customFormat="1" spans="1:244">
      <c r="A139" s="5"/>
      <c r="B139" s="6"/>
      <c r="C139" s="7"/>
      <c r="D139" s="8"/>
      <c r="E139" s="9"/>
      <c r="F139" s="9"/>
      <c r="G139" s="78"/>
      <c r="H139" s="10"/>
      <c r="I139" s="11"/>
      <c r="J139" s="11"/>
      <c r="K139" s="9"/>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row>
    <row r="140" s="1" customFormat="1" spans="1:244">
      <c r="A140" s="5"/>
      <c r="B140" s="6"/>
      <c r="C140" s="7"/>
      <c r="D140" s="8"/>
      <c r="E140" s="9"/>
      <c r="F140" s="9"/>
      <c r="G140" s="78"/>
      <c r="H140" s="10"/>
      <c r="I140" s="11"/>
      <c r="J140" s="11"/>
      <c r="K140" s="9"/>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row>
    <row r="141" s="1" customFormat="1" spans="1:244">
      <c r="A141" s="5"/>
      <c r="B141" s="6"/>
      <c r="C141" s="7"/>
      <c r="D141" s="8"/>
      <c r="E141" s="9"/>
      <c r="F141" s="9"/>
      <c r="G141" s="78"/>
      <c r="H141" s="10"/>
      <c r="I141" s="11"/>
      <c r="J141" s="11"/>
      <c r="K141" s="9"/>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row>
    <row r="142" s="1" customFormat="1" spans="1:244">
      <c r="A142" s="5"/>
      <c r="B142" s="6"/>
      <c r="C142" s="7"/>
      <c r="D142" s="8"/>
      <c r="E142" s="9"/>
      <c r="F142" s="9"/>
      <c r="G142" s="78"/>
      <c r="H142" s="10"/>
      <c r="I142" s="11"/>
      <c r="J142" s="11"/>
      <c r="K142" s="9"/>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row>
    <row r="143" s="1" customFormat="1" spans="1:244">
      <c r="A143" s="5"/>
      <c r="B143" s="6"/>
      <c r="C143" s="7"/>
      <c r="D143" s="8"/>
      <c r="E143" s="9"/>
      <c r="F143" s="9"/>
      <c r="G143" s="78"/>
      <c r="H143" s="10"/>
      <c r="I143" s="11"/>
      <c r="J143" s="11"/>
      <c r="K143" s="9"/>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row>
    <row r="144" s="1" customFormat="1" spans="1:244">
      <c r="A144" s="5"/>
      <c r="B144" s="6"/>
      <c r="C144" s="7"/>
      <c r="D144" s="8"/>
      <c r="E144" s="9"/>
      <c r="F144" s="9"/>
      <c r="G144" s="78"/>
      <c r="H144" s="10"/>
      <c r="I144" s="11"/>
      <c r="J144" s="11"/>
      <c r="K144" s="9"/>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row>
    <row r="145" s="1" customFormat="1" spans="1:244">
      <c r="A145" s="5"/>
      <c r="B145" s="6"/>
      <c r="C145" s="7"/>
      <c r="D145" s="8"/>
      <c r="E145" s="9"/>
      <c r="F145" s="9"/>
      <c r="G145" s="78"/>
      <c r="H145" s="10"/>
      <c r="I145" s="11"/>
      <c r="J145" s="11"/>
      <c r="K145" s="9"/>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row>
    <row r="146" s="1" customFormat="1" spans="1:244">
      <c r="A146" s="5"/>
      <c r="B146" s="6"/>
      <c r="C146" s="7"/>
      <c r="D146" s="8"/>
      <c r="E146" s="9"/>
      <c r="F146" s="9"/>
      <c r="G146" s="78"/>
      <c r="H146" s="10"/>
      <c r="I146" s="11"/>
      <c r="J146" s="11"/>
      <c r="K146" s="9"/>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row>
    <row r="147" s="1" customFormat="1" spans="1:244">
      <c r="A147" s="5"/>
      <c r="B147" s="6"/>
      <c r="C147" s="7"/>
      <c r="D147" s="8"/>
      <c r="E147" s="9"/>
      <c r="F147" s="9"/>
      <c r="G147" s="78"/>
      <c r="H147" s="10"/>
      <c r="I147" s="11"/>
      <c r="J147" s="11"/>
      <c r="K147" s="9"/>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row>
    <row r="148" s="1" customFormat="1" spans="1:244">
      <c r="A148" s="5"/>
      <c r="B148" s="6"/>
      <c r="C148" s="7"/>
      <c r="D148" s="8"/>
      <c r="E148" s="9"/>
      <c r="F148" s="9"/>
      <c r="G148" s="78"/>
      <c r="H148" s="10"/>
      <c r="I148" s="11"/>
      <c r="J148" s="11"/>
      <c r="K148" s="9"/>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row>
    <row r="149" s="1" customFormat="1" spans="1:244">
      <c r="A149" s="5"/>
      <c r="B149" s="6"/>
      <c r="C149" s="7"/>
      <c r="D149" s="8"/>
      <c r="E149" s="9"/>
      <c r="F149" s="9"/>
      <c r="G149" s="78"/>
      <c r="H149" s="10"/>
      <c r="I149" s="11"/>
      <c r="J149" s="11"/>
      <c r="K149" s="9"/>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row>
    <row r="150" s="1" customFormat="1" spans="1:244">
      <c r="A150" s="5"/>
      <c r="B150" s="6"/>
      <c r="C150" s="7"/>
      <c r="D150" s="8"/>
      <c r="E150" s="9"/>
      <c r="F150" s="9"/>
      <c r="G150" s="78"/>
      <c r="H150" s="10"/>
      <c r="I150" s="11"/>
      <c r="J150" s="11"/>
      <c r="K150" s="9"/>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row>
    <row r="151" s="1" customFormat="1" spans="1:244">
      <c r="A151" s="5"/>
      <c r="B151" s="6"/>
      <c r="C151" s="7"/>
      <c r="D151" s="8"/>
      <c r="E151" s="9"/>
      <c r="F151" s="9"/>
      <c r="G151" s="78"/>
      <c r="H151" s="10"/>
      <c r="I151" s="11"/>
      <c r="J151" s="11"/>
      <c r="K151" s="9"/>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row>
    <row r="152" s="1" customFormat="1" spans="1:244">
      <c r="A152" s="5"/>
      <c r="B152" s="6"/>
      <c r="C152" s="7"/>
      <c r="D152" s="8"/>
      <c r="E152" s="9"/>
      <c r="F152" s="9"/>
      <c r="G152" s="78"/>
      <c r="H152" s="10"/>
      <c r="I152" s="11"/>
      <c r="J152" s="11"/>
      <c r="K152" s="9"/>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row>
    <row r="153" s="1" customFormat="1" spans="1:244">
      <c r="A153" s="5"/>
      <c r="B153" s="6"/>
      <c r="C153" s="7"/>
      <c r="D153" s="8"/>
      <c r="E153" s="9"/>
      <c r="F153" s="9"/>
      <c r="G153" s="78"/>
      <c r="H153" s="10"/>
      <c r="I153" s="11"/>
      <c r="J153" s="11"/>
      <c r="K153" s="9"/>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row>
    <row r="154" s="1" customFormat="1" spans="1:244">
      <c r="A154" s="5"/>
      <c r="B154" s="6"/>
      <c r="C154" s="7"/>
      <c r="D154" s="8"/>
      <c r="E154" s="9"/>
      <c r="F154" s="9"/>
      <c r="G154" s="78"/>
      <c r="H154" s="10"/>
      <c r="I154" s="11"/>
      <c r="J154" s="11"/>
      <c r="K154" s="9"/>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row>
    <row r="155" s="1" customFormat="1" spans="1:244">
      <c r="A155" s="5"/>
      <c r="B155" s="6"/>
      <c r="C155" s="7"/>
      <c r="D155" s="8"/>
      <c r="E155" s="9"/>
      <c r="F155" s="9"/>
      <c r="G155" s="78"/>
      <c r="H155" s="10"/>
      <c r="I155" s="11"/>
      <c r="J155" s="11"/>
      <c r="K155" s="9"/>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row>
    <row r="156" s="1" customFormat="1" spans="1:244">
      <c r="A156" s="5"/>
      <c r="B156" s="6"/>
      <c r="C156" s="7"/>
      <c r="D156" s="8"/>
      <c r="E156" s="9"/>
      <c r="F156" s="9"/>
      <c r="G156" s="78"/>
      <c r="H156" s="10"/>
      <c r="I156" s="11"/>
      <c r="J156" s="11"/>
      <c r="K156" s="9"/>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row>
    <row r="157" s="1" customFormat="1" spans="1:244">
      <c r="A157" s="5"/>
      <c r="B157" s="6"/>
      <c r="C157" s="7"/>
      <c r="D157" s="8"/>
      <c r="E157" s="9"/>
      <c r="F157" s="9"/>
      <c r="G157" s="78"/>
      <c r="H157" s="10"/>
      <c r="I157" s="11"/>
      <c r="J157" s="11"/>
      <c r="K157" s="9"/>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row>
    <row r="158" s="1" customFormat="1" spans="1:244">
      <c r="A158" s="5"/>
      <c r="B158" s="6"/>
      <c r="C158" s="7"/>
      <c r="D158" s="8"/>
      <c r="E158" s="9"/>
      <c r="F158" s="9"/>
      <c r="G158" s="78"/>
      <c r="H158" s="10"/>
      <c r="I158" s="11"/>
      <c r="J158" s="11"/>
      <c r="K158" s="9"/>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row>
    <row r="159" s="1" customFormat="1" spans="1:244">
      <c r="A159" s="5"/>
      <c r="B159" s="6"/>
      <c r="C159" s="7"/>
      <c r="D159" s="8"/>
      <c r="E159" s="9"/>
      <c r="F159" s="9"/>
      <c r="G159" s="78"/>
      <c r="H159" s="10"/>
      <c r="I159" s="11"/>
      <c r="J159" s="11"/>
      <c r="K159" s="9"/>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row>
    <row r="160" s="1" customFormat="1" spans="1:244">
      <c r="A160" s="5"/>
      <c r="B160" s="6"/>
      <c r="C160" s="7"/>
      <c r="D160" s="8"/>
      <c r="E160" s="9"/>
      <c r="F160" s="9"/>
      <c r="G160" s="78"/>
      <c r="H160" s="10"/>
      <c r="I160" s="11"/>
      <c r="J160" s="11"/>
      <c r="K160" s="9"/>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row>
    <row r="161" s="1" customFormat="1" spans="1:244">
      <c r="A161" s="5"/>
      <c r="B161" s="6"/>
      <c r="C161" s="7"/>
      <c r="D161" s="8"/>
      <c r="E161" s="9"/>
      <c r="F161" s="9"/>
      <c r="G161" s="78"/>
      <c r="H161" s="10"/>
      <c r="I161" s="11"/>
      <c r="J161" s="11"/>
      <c r="K161" s="9"/>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row>
    <row r="162" s="1" customFormat="1" spans="1:244">
      <c r="A162" s="5"/>
      <c r="B162" s="6"/>
      <c r="C162" s="7"/>
      <c r="D162" s="8"/>
      <c r="E162" s="9"/>
      <c r="F162" s="9"/>
      <c r="G162" s="78"/>
      <c r="H162" s="10"/>
      <c r="I162" s="11"/>
      <c r="J162" s="11"/>
      <c r="K162" s="9"/>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row>
    <row r="163" s="1" customFormat="1" spans="1:244">
      <c r="A163" s="5"/>
      <c r="B163" s="6"/>
      <c r="C163" s="7"/>
      <c r="D163" s="8"/>
      <c r="E163" s="9"/>
      <c r="F163" s="9"/>
      <c r="G163" s="78"/>
      <c r="H163" s="10"/>
      <c r="I163" s="11"/>
      <c r="J163" s="11"/>
      <c r="K163" s="9"/>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row>
    <row r="164" s="1" customFormat="1" spans="1:244">
      <c r="A164" s="5"/>
      <c r="B164" s="6"/>
      <c r="C164" s="7"/>
      <c r="D164" s="8"/>
      <c r="E164" s="9"/>
      <c r="F164" s="9"/>
      <c r="G164" s="78"/>
      <c r="H164" s="10"/>
      <c r="I164" s="11"/>
      <c r="J164" s="11"/>
      <c r="K164" s="9"/>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row>
    <row r="165" s="1" customFormat="1" spans="1:244">
      <c r="A165" s="5"/>
      <c r="B165" s="6"/>
      <c r="C165" s="7"/>
      <c r="D165" s="8"/>
      <c r="E165" s="9"/>
      <c r="F165" s="9"/>
      <c r="G165" s="78"/>
      <c r="H165" s="10"/>
      <c r="I165" s="11"/>
      <c r="J165" s="11"/>
      <c r="K165" s="9"/>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row>
    <row r="166" s="1" customFormat="1" spans="1:244">
      <c r="A166" s="5"/>
      <c r="B166" s="6"/>
      <c r="C166" s="7"/>
      <c r="D166" s="8"/>
      <c r="E166" s="9"/>
      <c r="F166" s="9"/>
      <c r="G166" s="78"/>
      <c r="H166" s="10"/>
      <c r="I166" s="11"/>
      <c r="J166" s="11"/>
      <c r="K166" s="9"/>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row>
    <row r="167" s="1" customFormat="1" spans="1:244">
      <c r="A167" s="5"/>
      <c r="B167" s="6"/>
      <c r="C167" s="7"/>
      <c r="D167" s="8"/>
      <c r="E167" s="9"/>
      <c r="F167" s="9"/>
      <c r="G167" s="78"/>
      <c r="H167" s="10"/>
      <c r="I167" s="11"/>
      <c r="J167" s="11"/>
      <c r="K167" s="9"/>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row>
    <row r="168" s="1" customFormat="1" spans="1:244">
      <c r="A168" s="5"/>
      <c r="B168" s="6"/>
      <c r="C168" s="7"/>
      <c r="D168" s="8"/>
      <c r="E168" s="9"/>
      <c r="F168" s="9"/>
      <c r="G168" s="78"/>
      <c r="H168" s="10"/>
      <c r="I168" s="11"/>
      <c r="J168" s="11"/>
      <c r="K168" s="9"/>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row>
    <row r="169" s="1" customFormat="1" spans="1:244">
      <c r="A169" s="5"/>
      <c r="B169" s="6"/>
      <c r="C169" s="7"/>
      <c r="D169" s="8"/>
      <c r="E169" s="9"/>
      <c r="F169" s="9"/>
      <c r="G169" s="78"/>
      <c r="H169" s="10"/>
      <c r="I169" s="11"/>
      <c r="J169" s="11"/>
      <c r="K169" s="9"/>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row>
    <row r="170" s="1" customFormat="1" spans="1:244">
      <c r="A170" s="5"/>
      <c r="B170" s="6"/>
      <c r="C170" s="7"/>
      <c r="D170" s="8"/>
      <c r="E170" s="9"/>
      <c r="F170" s="9"/>
      <c r="G170" s="78"/>
      <c r="H170" s="10"/>
      <c r="I170" s="11"/>
      <c r="J170" s="11"/>
      <c r="K170" s="9"/>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row>
    <row r="171" s="1" customFormat="1" spans="1:244">
      <c r="A171" s="5"/>
      <c r="B171" s="6"/>
      <c r="C171" s="7"/>
      <c r="D171" s="8"/>
      <c r="E171" s="9"/>
      <c r="F171" s="9"/>
      <c r="G171" s="78"/>
      <c r="H171" s="10"/>
      <c r="I171" s="11"/>
      <c r="J171" s="11"/>
      <c r="K171" s="9"/>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row>
    <row r="172" s="1" customFormat="1" spans="1:244">
      <c r="A172" s="5"/>
      <c r="B172" s="6"/>
      <c r="C172" s="7"/>
      <c r="D172" s="8"/>
      <c r="E172" s="9"/>
      <c r="F172" s="9"/>
      <c r="G172" s="78"/>
      <c r="H172" s="10"/>
      <c r="I172" s="11"/>
      <c r="J172" s="11"/>
      <c r="K172" s="9"/>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row>
    <row r="173" s="1" customFormat="1" spans="1:244">
      <c r="A173" s="5"/>
      <c r="B173" s="6"/>
      <c r="C173" s="7"/>
      <c r="D173" s="8"/>
      <c r="E173" s="9"/>
      <c r="F173" s="9"/>
      <c r="G173" s="78"/>
      <c r="H173" s="10"/>
      <c r="I173" s="11"/>
      <c r="J173" s="11"/>
      <c r="K173" s="9"/>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row>
    <row r="174" s="1" customFormat="1" spans="1:244">
      <c r="A174" s="5"/>
      <c r="B174" s="6"/>
      <c r="C174" s="7"/>
      <c r="D174" s="8"/>
      <c r="E174" s="9"/>
      <c r="F174" s="9"/>
      <c r="G174" s="78"/>
      <c r="H174" s="10"/>
      <c r="I174" s="11"/>
      <c r="J174" s="11"/>
      <c r="K174" s="9"/>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row>
    <row r="175" s="1" customFormat="1" spans="1:244">
      <c r="A175" s="5"/>
      <c r="B175" s="6"/>
      <c r="C175" s="7"/>
      <c r="D175" s="8"/>
      <c r="E175" s="9"/>
      <c r="F175" s="9"/>
      <c r="G175" s="78"/>
      <c r="H175" s="10"/>
      <c r="I175" s="11"/>
      <c r="J175" s="11"/>
      <c r="K175" s="9"/>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row>
    <row r="176" s="1" customFormat="1" spans="1:244">
      <c r="A176" s="5"/>
      <c r="B176" s="6"/>
      <c r="C176" s="7"/>
      <c r="D176" s="8"/>
      <c r="E176" s="9"/>
      <c r="F176" s="9"/>
      <c r="G176" s="78"/>
      <c r="H176" s="10"/>
      <c r="I176" s="11"/>
      <c r="J176" s="11"/>
      <c r="K176" s="9"/>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row>
    <row r="177" s="1" customFormat="1" spans="1:244">
      <c r="A177" s="5"/>
      <c r="B177" s="6"/>
      <c r="C177" s="7"/>
      <c r="D177" s="8"/>
      <c r="E177" s="9"/>
      <c r="F177" s="9"/>
      <c r="G177" s="78"/>
      <c r="H177" s="10"/>
      <c r="I177" s="11"/>
      <c r="J177" s="11"/>
      <c r="K177" s="9"/>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row>
    <row r="178" s="1" customFormat="1" spans="1:244">
      <c r="A178" s="5"/>
      <c r="B178" s="6"/>
      <c r="C178" s="7"/>
      <c r="D178" s="8"/>
      <c r="E178" s="9"/>
      <c r="F178" s="9"/>
      <c r="G178" s="78"/>
      <c r="H178" s="10"/>
      <c r="I178" s="11"/>
      <c r="J178" s="11"/>
      <c r="K178" s="9"/>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row>
    <row r="179" s="1" customFormat="1" spans="1:244">
      <c r="A179" s="5"/>
      <c r="B179" s="6"/>
      <c r="C179" s="7"/>
      <c r="D179" s="8"/>
      <c r="E179" s="9"/>
      <c r="F179" s="9"/>
      <c r="G179" s="78"/>
      <c r="H179" s="10"/>
      <c r="I179" s="11"/>
      <c r="J179" s="11"/>
      <c r="K179" s="9"/>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row>
    <row r="180" s="1" customFormat="1" spans="1:244">
      <c r="A180" s="5"/>
      <c r="B180" s="6"/>
      <c r="C180" s="7"/>
      <c r="D180" s="8"/>
      <c r="E180" s="9"/>
      <c r="F180" s="9"/>
      <c r="G180" s="78"/>
      <c r="H180" s="10"/>
      <c r="I180" s="11"/>
      <c r="J180" s="11"/>
      <c r="K180" s="9"/>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row>
    <row r="181" s="1" customFormat="1" spans="1:244">
      <c r="A181" s="5"/>
      <c r="B181" s="6"/>
      <c r="C181" s="7"/>
      <c r="D181" s="8"/>
      <c r="E181" s="9"/>
      <c r="F181" s="9"/>
      <c r="G181" s="78"/>
      <c r="H181" s="10"/>
      <c r="I181" s="11"/>
      <c r="J181" s="11"/>
      <c r="K181" s="9"/>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row>
    <row r="182" s="1" customFormat="1" spans="1:244">
      <c r="A182" s="5"/>
      <c r="B182" s="6"/>
      <c r="C182" s="7"/>
      <c r="D182" s="8"/>
      <c r="E182" s="9"/>
      <c r="F182" s="9"/>
      <c r="G182" s="78"/>
      <c r="H182" s="10"/>
      <c r="I182" s="11"/>
      <c r="J182" s="11"/>
      <c r="K182" s="9"/>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row>
    <row r="183" s="1" customFormat="1" spans="1:244">
      <c r="A183" s="5"/>
      <c r="B183" s="6"/>
      <c r="C183" s="7"/>
      <c r="D183" s="8"/>
      <c r="E183" s="9"/>
      <c r="F183" s="9"/>
      <c r="G183" s="78"/>
      <c r="H183" s="10"/>
      <c r="I183" s="11"/>
      <c r="J183" s="11"/>
      <c r="K183" s="9"/>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row>
    <row r="184" s="1" customFormat="1" spans="1:244">
      <c r="A184" s="5"/>
      <c r="B184" s="6"/>
      <c r="C184" s="7"/>
      <c r="D184" s="8"/>
      <c r="E184" s="9"/>
      <c r="F184" s="9"/>
      <c r="G184" s="78"/>
      <c r="H184" s="10"/>
      <c r="I184" s="11"/>
      <c r="J184" s="11"/>
      <c r="K184" s="9"/>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row>
    <row r="185" s="1" customFormat="1" spans="1:244">
      <c r="A185" s="5"/>
      <c r="B185" s="6"/>
      <c r="C185" s="7"/>
      <c r="D185" s="8"/>
      <c r="E185" s="9"/>
      <c r="F185" s="9"/>
      <c r="G185" s="78"/>
      <c r="H185" s="10"/>
      <c r="I185" s="11"/>
      <c r="J185" s="11"/>
      <c r="K185" s="9"/>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row>
    <row r="186" s="1" customFormat="1" spans="1:244">
      <c r="A186" s="5"/>
      <c r="B186" s="6"/>
      <c r="C186" s="7"/>
      <c r="D186" s="8"/>
      <c r="E186" s="9"/>
      <c r="F186" s="9"/>
      <c r="G186" s="78"/>
      <c r="H186" s="10"/>
      <c r="I186" s="11"/>
      <c r="J186" s="11"/>
      <c r="K186" s="9"/>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row>
    <row r="187" s="1" customFormat="1" spans="1:244">
      <c r="A187" s="5"/>
      <c r="B187" s="6"/>
      <c r="C187" s="7"/>
      <c r="D187" s="8"/>
      <c r="E187" s="9"/>
      <c r="F187" s="9"/>
      <c r="G187" s="78"/>
      <c r="H187" s="10"/>
      <c r="I187" s="11"/>
      <c r="J187" s="11"/>
      <c r="K187" s="9"/>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row>
    <row r="188" s="1" customFormat="1" spans="1:244">
      <c r="A188" s="5"/>
      <c r="B188" s="6"/>
      <c r="C188" s="7"/>
      <c r="D188" s="8"/>
      <c r="E188" s="9"/>
      <c r="F188" s="9"/>
      <c r="G188" s="78"/>
      <c r="H188" s="10"/>
      <c r="I188" s="11"/>
      <c r="J188" s="11"/>
      <c r="K188" s="9"/>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row>
    <row r="189" s="1" customFormat="1" spans="1:244">
      <c r="A189" s="5"/>
      <c r="B189" s="6"/>
      <c r="C189" s="7"/>
      <c r="D189" s="8"/>
      <c r="E189" s="9"/>
      <c r="F189" s="9"/>
      <c r="G189" s="78"/>
      <c r="H189" s="10"/>
      <c r="I189" s="11"/>
      <c r="J189" s="11"/>
      <c r="K189" s="9"/>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row>
    <row r="190" s="1" customFormat="1" spans="1:244">
      <c r="A190" s="5"/>
      <c r="B190" s="6"/>
      <c r="C190" s="7"/>
      <c r="D190" s="8"/>
      <c r="E190" s="9"/>
      <c r="F190" s="9"/>
      <c r="G190" s="78"/>
      <c r="H190" s="10"/>
      <c r="I190" s="11"/>
      <c r="J190" s="11"/>
      <c r="K190" s="9"/>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row>
    <row r="191" s="1" customFormat="1" spans="1:244">
      <c r="A191" s="5"/>
      <c r="B191" s="6"/>
      <c r="C191" s="7"/>
      <c r="D191" s="8"/>
      <c r="E191" s="9"/>
      <c r="F191" s="9"/>
      <c r="G191" s="78"/>
      <c r="H191" s="10"/>
      <c r="I191" s="11"/>
      <c r="J191" s="11"/>
      <c r="K191" s="9"/>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row>
    <row r="192" s="1" customFormat="1" spans="1:244">
      <c r="A192" s="5"/>
      <c r="B192" s="6"/>
      <c r="C192" s="7"/>
      <c r="D192" s="8"/>
      <c r="E192" s="9"/>
      <c r="F192" s="9"/>
      <c r="G192" s="78"/>
      <c r="H192" s="10"/>
      <c r="I192" s="11"/>
      <c r="J192" s="11"/>
      <c r="K192" s="9"/>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row>
    <row r="193" s="1" customFormat="1" spans="1:244">
      <c r="A193" s="5"/>
      <c r="B193" s="6"/>
      <c r="C193" s="7"/>
      <c r="D193" s="8"/>
      <c r="E193" s="9"/>
      <c r="F193" s="9"/>
      <c r="G193" s="78"/>
      <c r="H193" s="10"/>
      <c r="I193" s="11"/>
      <c r="J193" s="11"/>
      <c r="K193" s="9"/>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row>
    <row r="194" s="1" customFormat="1" spans="1:244">
      <c r="A194" s="5"/>
      <c r="B194" s="6"/>
      <c r="C194" s="7"/>
      <c r="D194" s="8"/>
      <c r="E194" s="9"/>
      <c r="F194" s="9"/>
      <c r="G194" s="78"/>
      <c r="H194" s="10"/>
      <c r="I194" s="11"/>
      <c r="J194" s="11"/>
      <c r="K194" s="9"/>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row>
    <row r="195" s="1" customFormat="1" spans="1:244">
      <c r="A195" s="5"/>
      <c r="B195" s="6"/>
      <c r="C195" s="7"/>
      <c r="D195" s="8"/>
      <c r="E195" s="9"/>
      <c r="F195" s="9"/>
      <c r="G195" s="78"/>
      <c r="H195" s="10"/>
      <c r="I195" s="11"/>
      <c r="J195" s="11"/>
      <c r="K195" s="9"/>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row>
    <row r="196" s="1" customFormat="1" spans="1:244">
      <c r="A196" s="5"/>
      <c r="B196" s="6"/>
      <c r="C196" s="7"/>
      <c r="D196" s="8"/>
      <c r="E196" s="9"/>
      <c r="F196" s="9"/>
      <c r="G196" s="78"/>
      <c r="H196" s="10"/>
      <c r="I196" s="11"/>
      <c r="J196" s="11"/>
      <c r="K196" s="9"/>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row>
    <row r="197" s="1" customFormat="1" spans="1:244">
      <c r="A197" s="5"/>
      <c r="B197" s="6"/>
      <c r="C197" s="7"/>
      <c r="D197" s="8"/>
      <c r="E197" s="9"/>
      <c r="F197" s="9"/>
      <c r="G197" s="78"/>
      <c r="H197" s="10"/>
      <c r="I197" s="11"/>
      <c r="J197" s="11"/>
      <c r="K197" s="9"/>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row>
    <row r="198" s="1" customFormat="1" spans="1:244">
      <c r="A198" s="5"/>
      <c r="B198" s="6"/>
      <c r="C198" s="7"/>
      <c r="D198" s="8"/>
      <c r="E198" s="9"/>
      <c r="F198" s="9"/>
      <c r="G198" s="78"/>
      <c r="H198" s="10"/>
      <c r="I198" s="11"/>
      <c r="J198" s="11"/>
      <c r="K198" s="9"/>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row>
    <row r="199" s="1" customFormat="1" spans="1:244">
      <c r="A199" s="5"/>
      <c r="B199" s="6"/>
      <c r="C199" s="7"/>
      <c r="D199" s="8"/>
      <c r="E199" s="9"/>
      <c r="F199" s="9"/>
      <c r="G199" s="78"/>
      <c r="H199" s="10"/>
      <c r="I199" s="11"/>
      <c r="J199" s="11"/>
      <c r="K199" s="9"/>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row>
    <row r="200" s="1" customFormat="1" spans="1:244">
      <c r="A200" s="5"/>
      <c r="B200" s="6"/>
      <c r="C200" s="7"/>
      <c r="D200" s="8"/>
      <c r="E200" s="9"/>
      <c r="F200" s="9"/>
      <c r="G200" s="78"/>
      <c r="H200" s="10"/>
      <c r="I200" s="11"/>
      <c r="J200" s="11"/>
      <c r="K200" s="9"/>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row>
    <row r="201" s="1" customFormat="1" spans="1:244">
      <c r="A201" s="5"/>
      <c r="B201" s="6"/>
      <c r="C201" s="7"/>
      <c r="D201" s="8"/>
      <c r="E201" s="9"/>
      <c r="F201" s="9"/>
      <c r="G201" s="78"/>
      <c r="H201" s="10"/>
      <c r="I201" s="11"/>
      <c r="J201" s="11"/>
      <c r="K201" s="9"/>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row>
    <row r="202" s="1" customFormat="1" spans="1:244">
      <c r="A202" s="5"/>
      <c r="B202" s="6"/>
      <c r="C202" s="7"/>
      <c r="D202" s="8"/>
      <c r="E202" s="9"/>
      <c r="F202" s="9"/>
      <c r="G202" s="78"/>
      <c r="H202" s="10"/>
      <c r="I202" s="11"/>
      <c r="J202" s="11"/>
      <c r="K202" s="9"/>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row>
    <row r="203" s="1" customFormat="1" spans="1:244">
      <c r="A203" s="5"/>
      <c r="B203" s="6"/>
      <c r="C203" s="7"/>
      <c r="D203" s="8"/>
      <c r="E203" s="9"/>
      <c r="F203" s="9"/>
      <c r="G203" s="78"/>
      <c r="H203" s="10"/>
      <c r="I203" s="11"/>
      <c r="J203" s="11"/>
      <c r="K203" s="9"/>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row>
    <row r="204" s="1" customFormat="1" spans="1:244">
      <c r="A204" s="5"/>
      <c r="B204" s="6"/>
      <c r="C204" s="7"/>
      <c r="D204" s="8"/>
      <c r="E204" s="9"/>
      <c r="F204" s="9"/>
      <c r="G204" s="78"/>
      <c r="H204" s="10"/>
      <c r="I204" s="11"/>
      <c r="J204" s="11"/>
      <c r="K204" s="9"/>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row>
    <row r="205" s="1" customFormat="1" spans="1:244">
      <c r="A205" s="5"/>
      <c r="B205" s="6"/>
      <c r="C205" s="7"/>
      <c r="D205" s="8"/>
      <c r="E205" s="9"/>
      <c r="F205" s="9"/>
      <c r="G205" s="78"/>
      <c r="H205" s="10"/>
      <c r="I205" s="11"/>
      <c r="J205" s="11"/>
      <c r="K205" s="9"/>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row>
    <row r="206" s="1" customFormat="1" spans="1:244">
      <c r="A206" s="5"/>
      <c r="B206" s="6"/>
      <c r="C206" s="7"/>
      <c r="D206" s="8"/>
      <c r="E206" s="9"/>
      <c r="F206" s="9"/>
      <c r="G206" s="78"/>
      <c r="H206" s="10"/>
      <c r="I206" s="11"/>
      <c r="J206" s="11"/>
      <c r="K206" s="9"/>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row>
    <row r="207" s="1" customFormat="1" spans="1:244">
      <c r="A207" s="5"/>
      <c r="B207" s="6"/>
      <c r="C207" s="7"/>
      <c r="D207" s="8"/>
      <c r="E207" s="9"/>
      <c r="F207" s="9"/>
      <c r="G207" s="78"/>
      <c r="H207" s="10"/>
      <c r="I207" s="11"/>
      <c r="J207" s="11"/>
      <c r="K207" s="9"/>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row>
    <row r="208" s="1" customFormat="1" spans="1:244">
      <c r="A208" s="5"/>
      <c r="B208" s="6"/>
      <c r="C208" s="7"/>
      <c r="D208" s="8"/>
      <c r="E208" s="9"/>
      <c r="F208" s="9"/>
      <c r="G208" s="78"/>
      <c r="H208" s="10"/>
      <c r="I208" s="11"/>
      <c r="J208" s="11"/>
      <c r="K208" s="9"/>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row>
    <row r="209" s="1" customFormat="1" spans="1:244">
      <c r="A209" s="5"/>
      <c r="B209" s="6"/>
      <c r="C209" s="7"/>
      <c r="D209" s="8"/>
      <c r="E209" s="9"/>
      <c r="F209" s="9"/>
      <c r="G209" s="78"/>
      <c r="H209" s="10"/>
      <c r="I209" s="11"/>
      <c r="J209" s="11"/>
      <c r="K209" s="9"/>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row>
    <row r="210" s="1" customFormat="1" spans="1:244">
      <c r="A210" s="5"/>
      <c r="B210" s="6"/>
      <c r="C210" s="7"/>
      <c r="D210" s="8"/>
      <c r="E210" s="9"/>
      <c r="F210" s="9"/>
      <c r="G210" s="78"/>
      <c r="H210" s="10"/>
      <c r="I210" s="11"/>
      <c r="J210" s="11"/>
      <c r="K210" s="9"/>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row>
    <row r="211" s="1" customFormat="1" spans="1:244">
      <c r="A211" s="5"/>
      <c r="B211" s="6"/>
      <c r="C211" s="7"/>
      <c r="D211" s="8"/>
      <c r="E211" s="9"/>
      <c r="F211" s="9"/>
      <c r="G211" s="78"/>
      <c r="H211" s="10"/>
      <c r="I211" s="11"/>
      <c r="J211" s="11"/>
      <c r="K211" s="9"/>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row>
    <row r="212" s="1" customFormat="1" spans="1:244">
      <c r="A212" s="5"/>
      <c r="B212" s="6"/>
      <c r="C212" s="7"/>
      <c r="D212" s="8"/>
      <c r="E212" s="9"/>
      <c r="F212" s="9"/>
      <c r="G212" s="78"/>
      <c r="H212" s="10"/>
      <c r="I212" s="11"/>
      <c r="J212" s="11"/>
      <c r="K212" s="9"/>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row>
    <row r="213" s="1" customFormat="1" spans="1:244">
      <c r="A213" s="5"/>
      <c r="B213" s="6"/>
      <c r="C213" s="7"/>
      <c r="D213" s="8"/>
      <c r="E213" s="9"/>
      <c r="F213" s="9"/>
      <c r="G213" s="78"/>
      <c r="H213" s="10"/>
      <c r="I213" s="11"/>
      <c r="J213" s="11"/>
      <c r="K213" s="9"/>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row>
    <row r="214" s="1" customFormat="1" spans="1:244">
      <c r="A214" s="5"/>
      <c r="B214" s="6"/>
      <c r="C214" s="7"/>
      <c r="D214" s="8"/>
      <c r="E214" s="9"/>
      <c r="F214" s="9"/>
      <c r="G214" s="78"/>
      <c r="H214" s="10"/>
      <c r="I214" s="11"/>
      <c r="J214" s="11"/>
      <c r="K214" s="9"/>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row>
    <row r="215" s="1" customFormat="1" spans="1:244">
      <c r="A215" s="5"/>
      <c r="B215" s="6"/>
      <c r="C215" s="7"/>
      <c r="D215" s="8"/>
      <c r="E215" s="9"/>
      <c r="F215" s="9"/>
      <c r="G215" s="78"/>
      <c r="H215" s="10"/>
      <c r="I215" s="11"/>
      <c r="J215" s="11"/>
      <c r="K215" s="9"/>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row>
    <row r="216" s="1" customFormat="1" spans="1:244">
      <c r="A216" s="5"/>
      <c r="B216" s="6"/>
      <c r="C216" s="7"/>
      <c r="D216" s="8"/>
      <c r="E216" s="9"/>
      <c r="F216" s="9"/>
      <c r="G216" s="78"/>
      <c r="H216" s="10"/>
      <c r="I216" s="11"/>
      <c r="J216" s="11"/>
      <c r="K216" s="9"/>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row>
    <row r="217" s="1" customFormat="1" spans="1:244">
      <c r="A217" s="5"/>
      <c r="B217" s="6"/>
      <c r="C217" s="7"/>
      <c r="D217" s="8"/>
      <c r="E217" s="9"/>
      <c r="F217" s="9"/>
      <c r="G217" s="78"/>
      <c r="H217" s="10"/>
      <c r="I217" s="11"/>
      <c r="J217" s="11"/>
      <c r="K217" s="9"/>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row>
    <row r="218" s="1" customFormat="1" spans="1:244">
      <c r="A218" s="5"/>
      <c r="B218" s="6"/>
      <c r="C218" s="7"/>
      <c r="D218" s="8"/>
      <c r="E218" s="9"/>
      <c r="F218" s="9"/>
      <c r="G218" s="78"/>
      <c r="H218" s="10"/>
      <c r="I218" s="11"/>
      <c r="J218" s="11"/>
      <c r="K218" s="9"/>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row>
    <row r="219" s="1" customFormat="1" spans="1:244">
      <c r="A219" s="5"/>
      <c r="B219" s="6"/>
      <c r="C219" s="7"/>
      <c r="D219" s="8"/>
      <c r="E219" s="9"/>
      <c r="F219" s="9"/>
      <c r="G219" s="78"/>
      <c r="H219" s="10"/>
      <c r="I219" s="11"/>
      <c r="J219" s="11"/>
      <c r="K219" s="9"/>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row>
    <row r="220" s="1" customFormat="1" spans="1:244">
      <c r="A220" s="5"/>
      <c r="B220" s="6"/>
      <c r="C220" s="7"/>
      <c r="D220" s="8"/>
      <c r="E220" s="9"/>
      <c r="F220" s="9"/>
      <c r="G220" s="78"/>
      <c r="H220" s="10"/>
      <c r="I220" s="11"/>
      <c r="J220" s="11"/>
      <c r="K220" s="9"/>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row>
    <row r="221" s="1" customFormat="1" spans="1:244">
      <c r="A221" s="5"/>
      <c r="B221" s="6"/>
      <c r="C221" s="7"/>
      <c r="D221" s="8"/>
      <c r="E221" s="9"/>
      <c r="F221" s="9"/>
      <c r="G221" s="78"/>
      <c r="H221" s="10"/>
      <c r="I221" s="11"/>
      <c r="J221" s="11"/>
      <c r="K221" s="9"/>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row>
    <row r="222" s="1" customFormat="1" spans="1:244">
      <c r="A222" s="5"/>
      <c r="B222" s="6"/>
      <c r="C222" s="7"/>
      <c r="D222" s="8"/>
      <c r="E222" s="9"/>
      <c r="F222" s="9"/>
      <c r="G222" s="78"/>
      <c r="H222" s="10"/>
      <c r="I222" s="11"/>
      <c r="J222" s="11"/>
      <c r="K222" s="9"/>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row>
    <row r="223" s="1" customFormat="1" spans="1:244">
      <c r="A223" s="5"/>
      <c r="B223" s="6"/>
      <c r="C223" s="7"/>
      <c r="D223" s="8"/>
      <c r="E223" s="9"/>
      <c r="F223" s="9"/>
      <c r="G223" s="78"/>
      <c r="H223" s="10"/>
      <c r="I223" s="11"/>
      <c r="J223" s="11"/>
      <c r="K223" s="9"/>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row>
    <row r="224" s="1" customFormat="1" spans="1:244">
      <c r="A224" s="5"/>
      <c r="B224" s="6"/>
      <c r="C224" s="7"/>
      <c r="D224" s="8"/>
      <c r="E224" s="9"/>
      <c r="F224" s="9"/>
      <c r="G224" s="78"/>
      <c r="H224" s="10"/>
      <c r="I224" s="11"/>
      <c r="J224" s="11"/>
      <c r="K224" s="9"/>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row>
    <row r="225" s="1" customFormat="1" spans="1:244">
      <c r="A225" s="5"/>
      <c r="B225" s="6"/>
      <c r="C225" s="7"/>
      <c r="D225" s="8"/>
      <c r="E225" s="9"/>
      <c r="F225" s="9"/>
      <c r="G225" s="78"/>
      <c r="H225" s="10"/>
      <c r="I225" s="11"/>
      <c r="J225" s="11"/>
      <c r="K225" s="9"/>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row>
    <row r="226" s="1" customFormat="1" spans="1:244">
      <c r="A226" s="5"/>
      <c r="B226" s="6"/>
      <c r="C226" s="7"/>
      <c r="D226" s="8"/>
      <c r="E226" s="9"/>
      <c r="F226" s="9"/>
      <c r="G226" s="78"/>
      <c r="H226" s="10"/>
      <c r="I226" s="11"/>
      <c r="J226" s="11"/>
      <c r="K226" s="9"/>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row>
    <row r="227" s="1" customFormat="1" spans="1:244">
      <c r="A227" s="5"/>
      <c r="B227" s="6"/>
      <c r="C227" s="7"/>
      <c r="D227" s="8"/>
      <c r="E227" s="9"/>
      <c r="F227" s="9"/>
      <c r="G227" s="78"/>
      <c r="H227" s="10"/>
      <c r="I227" s="11"/>
      <c r="J227" s="11"/>
      <c r="K227" s="9"/>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row>
    <row r="228" s="1" customFormat="1" spans="1:244">
      <c r="A228" s="5"/>
      <c r="B228" s="6"/>
      <c r="C228" s="7"/>
      <c r="D228" s="8"/>
      <c r="E228" s="9"/>
      <c r="F228" s="9"/>
      <c r="G228" s="78"/>
      <c r="H228" s="10"/>
      <c r="I228" s="11"/>
      <c r="J228" s="11"/>
      <c r="K228" s="9"/>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row>
    <row r="229" s="1" customFormat="1" spans="1:244">
      <c r="A229" s="5"/>
      <c r="B229" s="6"/>
      <c r="C229" s="7"/>
      <c r="D229" s="8"/>
      <c r="E229" s="9"/>
      <c r="F229" s="9"/>
      <c r="G229" s="78"/>
      <c r="H229" s="10"/>
      <c r="I229" s="11"/>
      <c r="J229" s="11"/>
      <c r="K229" s="9"/>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row>
    <row r="230" s="1" customFormat="1" spans="1:244">
      <c r="A230" s="5"/>
      <c r="B230" s="6"/>
      <c r="C230" s="7"/>
      <c r="D230" s="8"/>
      <c r="E230" s="9"/>
      <c r="F230" s="9"/>
      <c r="G230" s="78"/>
      <c r="H230" s="10"/>
      <c r="I230" s="11"/>
      <c r="J230" s="11"/>
      <c r="K230" s="9"/>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row>
    <row r="231" s="1" customFormat="1" spans="1:244">
      <c r="A231" s="5"/>
      <c r="B231" s="6"/>
      <c r="C231" s="7"/>
      <c r="D231" s="8"/>
      <c r="E231" s="9"/>
      <c r="F231" s="9"/>
      <c r="G231" s="78"/>
      <c r="H231" s="10"/>
      <c r="I231" s="11"/>
      <c r="J231" s="11"/>
      <c r="K231" s="9"/>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row>
    <row r="232" s="1" customFormat="1" spans="1:244">
      <c r="A232" s="5"/>
      <c r="B232" s="6"/>
      <c r="C232" s="7"/>
      <c r="D232" s="8"/>
      <c r="E232" s="9"/>
      <c r="F232" s="9"/>
      <c r="G232" s="78"/>
      <c r="H232" s="10"/>
      <c r="I232" s="11"/>
      <c r="J232" s="11"/>
      <c r="K232" s="9"/>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row>
    <row r="233" s="1" customFormat="1" spans="1:244">
      <c r="A233" s="5"/>
      <c r="B233" s="6"/>
      <c r="C233" s="7"/>
      <c r="D233" s="8"/>
      <c r="E233" s="9"/>
      <c r="F233" s="9"/>
      <c r="G233" s="78"/>
      <c r="H233" s="10"/>
      <c r="I233" s="11"/>
      <c r="J233" s="11"/>
      <c r="K233" s="9"/>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row>
    <row r="234" s="1" customFormat="1" spans="1:244">
      <c r="A234" s="5"/>
      <c r="B234" s="6"/>
      <c r="C234" s="7"/>
      <c r="D234" s="8"/>
      <c r="E234" s="9"/>
      <c r="F234" s="9"/>
      <c r="G234" s="78"/>
      <c r="H234" s="10"/>
      <c r="I234" s="11"/>
      <c r="J234" s="11"/>
      <c r="K234" s="9"/>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row>
    <row r="235" s="1" customFormat="1" spans="1:244">
      <c r="A235" s="5"/>
      <c r="B235" s="6"/>
      <c r="C235" s="7"/>
      <c r="D235" s="8"/>
      <c r="E235" s="9"/>
      <c r="F235" s="9"/>
      <c r="G235" s="78"/>
      <c r="H235" s="10"/>
      <c r="I235" s="11"/>
      <c r="J235" s="11"/>
      <c r="K235" s="9"/>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row>
    <row r="236" s="1" customFormat="1" spans="1:244">
      <c r="A236" s="5"/>
      <c r="B236" s="6"/>
      <c r="C236" s="7"/>
      <c r="D236" s="8"/>
      <c r="E236" s="9"/>
      <c r="F236" s="9"/>
      <c r="G236" s="78"/>
      <c r="H236" s="10"/>
      <c r="I236" s="11"/>
      <c r="J236" s="11"/>
      <c r="K236" s="9"/>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row>
    <row r="237" s="1" customFormat="1" spans="1:244">
      <c r="A237" s="5"/>
      <c r="B237" s="6"/>
      <c r="C237" s="7"/>
      <c r="D237" s="8"/>
      <c r="E237" s="9"/>
      <c r="F237" s="9"/>
      <c r="G237" s="78"/>
      <c r="H237" s="10"/>
      <c r="I237" s="11"/>
      <c r="J237" s="11"/>
      <c r="K237" s="9"/>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row>
  </sheetData>
  <autoFilter xmlns:etc="http://www.wps.cn/officeDocument/2017/etCustomData" ref="A3:XET98" etc:filterBottomFollowUsedRange="0">
    <extLst/>
  </autoFilter>
  <mergeCells count="40">
    <mergeCell ref="A1:K1"/>
    <mergeCell ref="G2:H2"/>
    <mergeCell ref="B4:C4"/>
    <mergeCell ref="A11:C11"/>
    <mergeCell ref="B12:C12"/>
    <mergeCell ref="A32:C32"/>
    <mergeCell ref="B33:C33"/>
    <mergeCell ref="A50:C50"/>
    <mergeCell ref="B51:C51"/>
    <mergeCell ref="A60:C60"/>
    <mergeCell ref="B61:C61"/>
    <mergeCell ref="A68:C68"/>
    <mergeCell ref="B69:C69"/>
    <mergeCell ref="A79:C79"/>
    <mergeCell ref="B80:C80"/>
    <mergeCell ref="C83:D83"/>
    <mergeCell ref="A84:C84"/>
    <mergeCell ref="B85:C85"/>
    <mergeCell ref="A94:C94"/>
    <mergeCell ref="B95:C95"/>
    <mergeCell ref="A97:C97"/>
    <mergeCell ref="A98:C98"/>
    <mergeCell ref="A2:A3"/>
    <mergeCell ref="A4:A10"/>
    <mergeCell ref="A12:A31"/>
    <mergeCell ref="A33:A49"/>
    <mergeCell ref="A51:A59"/>
    <mergeCell ref="A61:A67"/>
    <mergeCell ref="A69:A78"/>
    <mergeCell ref="A80:A83"/>
    <mergeCell ref="A85:A93"/>
    <mergeCell ref="A95:A96"/>
    <mergeCell ref="B2:B3"/>
    <mergeCell ref="C2:C3"/>
    <mergeCell ref="D2:D3"/>
    <mergeCell ref="E2:E3"/>
    <mergeCell ref="F2:F3"/>
    <mergeCell ref="I2:I3"/>
    <mergeCell ref="J2:J3"/>
    <mergeCell ref="K2:K3"/>
  </mergeCells>
  <printOptions horizontalCentered="1" verticalCentered="1"/>
  <pageMargins left="0.393055555555556" right="0.393055555555556" top="0.393055555555556" bottom="0.393055555555556" header="0.298611111111111" footer="0.298611111111111"/>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封皮</vt:lpstr>
      <vt:lpstr>总说明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莹莹</cp:lastModifiedBy>
  <dcterms:created xsi:type="dcterms:W3CDTF">2024-06-16T03:48:00Z</dcterms:created>
  <dcterms:modified xsi:type="dcterms:W3CDTF">2024-09-14T06:05:19Z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C5E690B30AD54E8CBF7EC72BC52245A6_13</vt:lpwstr>
  </property>
  <property fmtid="{D5CDD505-2E9C-101B-9397-08002B2CF9AE}" pid="3" name="KSOProductBuildVer">
    <vt:lpwstr>2052-12.1.0.17827</vt:lpwstr>
  </property>
</Properties>
</file>