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三兴镇" sheetId="8" r:id="rId1"/>
    <sheet name="新兴镇" sheetId="11" r:id="rId2"/>
    <sheet name="中心镇" sheetId="13" r:id="rId3"/>
    <sheet name="红星乡" sheetId="1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<sst xmlns="http://schemas.openxmlformats.org/spreadsheetml/2006/main" count="121" uniqueCount="49">
  <si>
    <t>序号</t>
  </si>
  <si>
    <t>实施村</t>
  </si>
  <si>
    <t>产品名称</t>
  </si>
  <si>
    <t>核心产品要 求 (“△”)</t>
  </si>
  <si>
    <t>招标技术要求</t>
  </si>
  <si>
    <t>数量</t>
  </si>
  <si>
    <t>单位</t>
  </si>
  <si>
    <t>分项预算单价（万元）</t>
  </si>
  <si>
    <t>分项预算总价（万元）</t>
  </si>
  <si>
    <t>保国村</t>
  </si>
  <si>
    <t>轮式拖拉机</t>
  </si>
  <si>
    <t xml:space="preserve">       △</t>
  </si>
  <si>
    <t xml:space="preserve"> 1、驱动形式：四驱 
2、轴距（mm）：≥2860 
3、外廓尺寸长X宽X高（mm）：≥5500X3065X3100（驾驶室顶端） 
4、最小使用质量（KG）：≥8600 
5、标准配重（前/后）（KG）：≥1500/908 
6、发动机排放阶段：国四 
7、发动机结构型式：直列、四冲程、高压共轨
 8、发动机进气方式：增压中冷 
9、发动机标定功率（KW）：≥184 
10、发动机冷却方式：水冷 
11、转向系型式：全液压 
12、主变速换档方式：无级变速 
13、副变速换档方式：动力换向 
14、液压悬挂系统型式：分置式
15、悬挂装置型式：后置三点悬挂
 16、悬挂装置类别：三类 
17、液压输出组数：四组 
18、动力输出轴标准转数(r/min)：≥540E/1000
19、最大扭矩（牛·米）：≥1100  
20、最大提升力（KG）：≥7270 
21、原机导航</t>
  </si>
  <si>
    <t>台</t>
  </si>
  <si>
    <t>12行免耕播种机</t>
  </si>
  <si>
    <t>1.结构型式：气力式、悬挂式；
2.配套动力：≥132KW；
3.工作行数：≥12行；
4.行距：450-650mm；                                     
5.作业速度范围：6-8km/h；                              
6.开沟器型式：双圆盘开沟器；                          
7.驱动方式：可选传动轴或液压马达；                       
8.排种器形式：气力式；                               
9.排肥器形式：外槽轮式；                             
10.种箱容量：≥36L*12；                             
11.肥箱容量：≥200L*4；                              
12.破茬清垄工作部件形式：波纹圆盘</t>
  </si>
  <si>
    <t>喷药机</t>
  </si>
  <si>
    <t>1、整机结构型式：自走式
2、整机驱动型式：四轮驱动
3、整机外型尺寸（mm）：≥8500X2800X3600
4、整机喷杆长度（mm）：≥27000
5、最小离地间隙（mm）：≥1320
6、驾驶室型式：密封式
7、轴距（mm）：≥3800
8、前/后最大轮距（mm）：≤4060
9、发动机标定功率（KW）：≥180
10、药箱容积（L）：≥3020
11、配套发动机（柴/汽油机）：柴油机
12、燃油箱容积（L):≥320</t>
  </si>
  <si>
    <t>液压翻转犁</t>
  </si>
  <si>
    <t>1、结构型式：悬挂式、调幅犁
2、工作状态外形尺寸 (长X宽X高，mm）：≥5340×3010×1820
3、翻转机构型式：液压式、全翻转式
4、犁体数量（个）：≥5+5
5、犁体幅宽（mm）：≥440
6、犁铧类型：梯型、可换铧尖型
7、犁壁类型：组合式、栅条式
8、总工作幅宽（mm）：≥2200
9、犁轮类型：限深、运输一体轮
10、限深轮调节范围（mm）：0-350
11、油缸数量（个）：≥2
12、翻转机构到位率：≥98%
13、耕深变异系数：≤10%
14、碎土率：≥65%</t>
  </si>
  <si>
    <t>深松机</t>
  </si>
  <si>
    <t>1、结构型式：悬挂式
2、整机外形尺寸长X宽X高（mm）：≥4100X3750X1550
3、工作幅宽（cm）：≥350
4、铲间距（cm）：≥29
5、深松铲结构型式：凿形铲
6、深松铲排列方式：三行交错排列
7、深松铲数量（个）：≥12
8、整地机构型式：深松铲+合墒器+镇压器</t>
  </si>
  <si>
    <t>液压折叠镇压器</t>
  </si>
  <si>
    <t>1.外形尺寸（长*宽*高）：
运输状态≥5000*3500*2000mm
工作状态≥5000*13200*1500mm
2.结构质量≥4500KG
3.配套动力：≥73KW
4.镇压辊组数：≥13组
5.工作幅宽≥13500mm
6.镇压辊直径≥500mm
7.运输宽度≤3500mm
8.液压升降折叠油缸数：≥8组
9.行走轮直径≥480mm
10.离地间隙≥400mm
11.作业速度：6.0-10km/h
12.作业效率：6.7-10h㎡/h
13.挂接方式：牵引式</t>
  </si>
  <si>
    <t>东兴村</t>
  </si>
  <si>
    <t>18行免耕播种机</t>
  </si>
  <si>
    <t>1、结构型式：气力式、悬挂式
2、配套动力范围：≥180马力-220马力
3、工作行数：≥18行
4、行距（mm）：≥367
5、作业速度范围：6-8km/h
6、开沟器型式：双圆盘开沟器
7、监控系统：配备排种器监控，可监控播种状态
8、排种器形式：气吸式
9、种箱容量：≥36L*18
10、肥箱容量：≥200L*4
11、破茬清垄工作部件形式：波纹圆盘</t>
  </si>
  <si>
    <t>合计</t>
  </si>
  <si>
    <t>参数</t>
  </si>
  <si>
    <t>安乐村</t>
  </si>
  <si>
    <t xml:space="preserve">     △</t>
  </si>
  <si>
    <t>1、驱动形式：四驱
2、轴距≥2884（mm）
3、最小使用质量≥8230（KG）
4、标准配重（前/后）≥1290/540（KG）
5、发动机排放阶段：国四
6、发动机结构型式：直列、四冲程、高压共轨
7、发动机进气方式：增压中冷
8、发动机标定功率≥169（KW）
9、发动机最大扭矩≥1000（Nm）
10、发动机冷却方式：水冷
11、转向系型式：全液压
12、变速箱（器）型式：全动力换档或无级变速或部分动力换档
13、副变速换档方式：动力换向
14、悬挂装置类别：三类
15、动力输出轴标准转数(r/min)：540E/1000
16、动力输出轴转矩储备率≥25%
17、最大牵引功率≥132（KW）
含导航</t>
  </si>
  <si>
    <t>治家村</t>
  </si>
  <si>
    <t>玉米收割机</t>
  </si>
  <si>
    <t>1、结构型式：轮式、籽粒直收
2、配套发动机额定功率≥145（kw）
3、配套发动机排放阶段：国四
4、最小离地间隙≥360（mm）
5、摘穗机构型式：摘穗板
6、割台型式：卧式
7、主脱粒滚简型式：纵轴流
8、凹板筛型式：栅格式 
9、清选筛型式：鱼鳞筛  
10、变速机构型式：液压无级变速
11、驱动形式：四驱
12、驱动方式（前、后)：前:液压驱动、  后:液压驱动
13、割台传动系分离机构具有防止意外接合的结构
14、割台固定机构具有将割台保持在提升位置的锁定装置
15、总损失率≤2%
16、籽粒破碎率≤4%
17、籽粒含杂率≤2%  
含玉米割台1个+大豆挠台1个</t>
  </si>
  <si>
    <t>收割机</t>
  </si>
  <si>
    <t>1、结构型式：轮式、籽粒直收
2、配套发动机额定功率：≥146KW
3、配套发动机额定转数：≥2100r/min
4、工作行数：6行
5、行距：650mm
6、工作幅宽：≥3900mm
7、驱动型式：四驱
8、驱动方式（前、后）：液压驱动/机械驱动
9、最小离地间隙≥360mm
10、主脱粒滚筒型式：纵轴流
11、摘穗机构型式：摘穗板
12、清选筛型式：鱼鳞筛
13、凹板筛型式：栅格式
14、外形尺寸（长X宽X高：≥9800X4150X3850mm
15、驱动轮轮距：≥2550mm
16、导向轮轮距：≥2550mm
大豆挠1台、4行玉米割1台(1.1米大垄)</t>
  </si>
  <si>
    <t>自走式喷药机</t>
  </si>
  <si>
    <t>1、配套发动机：≥100马力国四柴油机
2、喷杆长度：≥20米，带左右斜拉油缸
3、药桶容量≥1500升
4、变速箱：六轴带高低速
5、分水阀路数：5
6、轮胎：1.4米加宽20公分充气
7、车桥：≥3吨2.2-2.6米加重可调
8、配备隔膜喷雾泵
9、新式驾驶室，空调，带后喷</t>
  </si>
  <si>
    <t>拖拉机</t>
  </si>
  <si>
    <t>机架型式：无架
驱动型式：四驱
轴距≥2900mm
最小离地间隙及部位≥450mm（牵引架底部）
最小使用质量≥8300kg
标准配重（前/后）≥790/360kg
档位数（前进/倒退）≥24/8
标定功率≥162kw
标定转数≥2200r/min
变速箱（器）型式：机械平面组成式
发动机冷却方式：水冷
空气滤清器型式：干式
转向系型式：全液压转向
悬挂装置型式：后置三点悬挂
液压悬挂系统型式：开心分置式
悬挂装置类别：三类
动力输出轴标准转数：540/1000（r/min）
动力输出轴功率≥137.8KW
前轮距：可调(mm)1860-2250 
后轮距：可调(mm)1780-2160</t>
  </si>
  <si>
    <t>免耕播种机</t>
  </si>
  <si>
    <t>兴胜村</t>
  </si>
  <si>
    <t xml:space="preserve">      △</t>
  </si>
  <si>
    <t>1、结构型式：轮式、籽粒直收
2、配套发动机额定功率≥145（kw）
3、配套发动机排放阶段：国四
4、最小离地间隙≥360（mm）
5、摘穗机构型式：摘穗板
6、割台型式：卧式
7、主脱粒滚简型式：纵轴流
8、凹板筛型式：栅格式 
9、清选筛型式：鱼鳞筛  
10、变速机构型式：液压无级变速
11、驱动形式：四驱
12、驱动方式（前、后)：前:液压驱动  后:液压驱动
13、割台传动系分离机构具有防止意外接合的结构
14、割台固定机构具有将割台保持在提升位置的锁定装置
15、总损失率≤2%
16、籽粒破碎率≤4%
17、籽粒含杂率≤2%
含玉米割台1台</t>
  </si>
  <si>
    <t>大马力</t>
  </si>
  <si>
    <t>1.档位数（前进/后退）≥18+6同步器换档
2.尺寸≥长5800X宽2980X高3200(mm)
3.动力输出转速(r/min)：540/1000
4.空调驾驶室
5.轮胎：540/65R30/  650/65R42
6.前/后轮距≥1860mm/1900mm
7.离合器型式≥16.5寸双作业用
8.悬挂装置类别：三类
9.提升器：双强压带截止阀
10.液压输出组数≥4组
11.最大提升力≥65KN
12.智能终端：带
13.轴距≥3010mm
14.最小离地间隙（前桥底部）≥480mm
15.最小使用质量≥8580kg
16.最大牵引力≥80KN
17.液压调节方式：浮动控制、位置控制
18.油箱/尿素箱≥530L/45L
19.功率≥191.5KW</t>
  </si>
  <si>
    <t>红星村</t>
  </si>
  <si>
    <t>1、结构型式:轮式自走全喂入 
2、配套发动机结构型式：直列、顶置气门（≥4气门）、空-空中冷器、柴油涡轮增压 
3、配套发动机气缸数量：≥6缸 
4、配套发动机标定功率：≥235kw 
5、配套发动机标定转速≥:2200r/min 
6、整机质量:≥21000kg(带割台） 
7、割台工作幅宽：≥6650mm 
8、最小离地间隙:≥400mm 
9、割刀型式:往复式 
10、喂入量：≥13km/h 
11、作业挡位1-3档 
12、割台搅龙型式：伸缩指式螺旋角龙 
13、拨禾轮型式：偏心弹齿 
14、拨禾轮板数：≥6 
15、脱粒机构布置方式：纵向
16、脱粒滚筒数量：≥1个 
17、主脱粒滚筒型式：纹杆式+钉齿式 
18、凹板筛型式：栅格式+梳齿式
19、风扇型式：蜗壳离心 
20、风扇数量：≥1个 
21、驱动方式：≥4*4 
22、制动器型式（前、后）：液压蹄（前） 
23、变速机构型式：机械式3速 
24、驱动桥型式（前、后）：静液压驱动 
25、导向轮轮胎规格：≥600/70R28 
26、驱动轮轮胎规格:≥800/70R38  
27、轴距:≥3520mm 
28、驾驶室类型:封闭式 
29、茎秆切碎器型式：甩刀式 
30、卸粮方式：机械自动卸粮 
31、大豆挠1台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</si>
</sst>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ajor"/>
    </font>
    <font>
      <sz val="10"/>
      <color indexed="8"/>
      <name val="宋体"/>
      <charset val="134"/>
      <scheme val="minor"/>
    </font>
    <font>
      <sz val="9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1" topLeftCell="A2" activePane="bottomLeft" state="frozen"/>
      <selection/>
      <selection pane="bottomLeft" activeCell="E5" sqref="E5"/>
    </sheetView>
  </sheetViews>
  <sheetFormatPr defaultColWidth="9" defaultRowHeight="13.5"/>
  <cols>
    <col min="1" max="1" width="5.875" customWidth="1"/>
    <col min="3" max="3" width="11.375" customWidth="1"/>
    <col min="4" max="4" width="13.625" customWidth="1"/>
    <col min="5" max="5" width="39.125" customWidth="1"/>
    <col min="8" max="8" width="10.625" customWidth="1"/>
    <col min="9" max="9" width="11.5" customWidth="1"/>
  </cols>
  <sheetData>
    <row r="1" ht="42" customHeight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ht="264" customHeight="1" spans="1:9">
      <c r="A2" s="2">
        <v>1</v>
      </c>
      <c r="B2" s="2" t="s">
        <v>9</v>
      </c>
      <c r="C2" s="2" t="s">
        <v>10</v>
      </c>
      <c r="D2" s="4" t="s">
        <v>11</v>
      </c>
      <c r="E2" s="12" t="s">
        <v>12</v>
      </c>
      <c r="F2" s="2">
        <v>2</v>
      </c>
      <c r="G2" s="2" t="s">
        <v>13</v>
      </c>
      <c r="H2" s="2">
        <v>132</v>
      </c>
      <c r="I2" s="2">
        <f t="shared" ref="I2:I8" si="0">F2*H2</f>
        <v>264</v>
      </c>
    </row>
    <row r="3" ht="135" spans="1:9">
      <c r="A3" s="2">
        <v>2</v>
      </c>
      <c r="B3" s="2" t="s">
        <v>9</v>
      </c>
      <c r="C3" s="11" t="s">
        <v>14</v>
      </c>
      <c r="D3" s="4"/>
      <c r="E3" s="4" t="s">
        <v>15</v>
      </c>
      <c r="F3" s="2">
        <v>1</v>
      </c>
      <c r="G3" s="2" t="s">
        <v>13</v>
      </c>
      <c r="H3" s="2">
        <v>46</v>
      </c>
      <c r="I3" s="2">
        <f t="shared" si="0"/>
        <v>46</v>
      </c>
    </row>
    <row r="4" ht="146" customHeight="1" spans="1:9">
      <c r="A4" s="2">
        <v>3</v>
      </c>
      <c r="B4" s="2" t="s">
        <v>9</v>
      </c>
      <c r="C4" s="2" t="s">
        <v>16</v>
      </c>
      <c r="D4" s="4"/>
      <c r="E4" s="4" t="s">
        <v>17</v>
      </c>
      <c r="F4" s="5">
        <v>1</v>
      </c>
      <c r="G4" s="2" t="s">
        <v>13</v>
      </c>
      <c r="H4" s="15">
        <v>252</v>
      </c>
      <c r="I4" s="2">
        <f t="shared" si="0"/>
        <v>252</v>
      </c>
    </row>
    <row r="5" ht="168.75" spans="1:9">
      <c r="A5" s="2">
        <v>4</v>
      </c>
      <c r="B5" s="2" t="s">
        <v>9</v>
      </c>
      <c r="C5" s="2" t="s">
        <v>18</v>
      </c>
      <c r="D5" s="4"/>
      <c r="E5" s="4" t="s">
        <v>19</v>
      </c>
      <c r="F5" s="5">
        <v>2</v>
      </c>
      <c r="G5" s="2" t="s">
        <v>13</v>
      </c>
      <c r="H5" s="15">
        <v>16</v>
      </c>
      <c r="I5" s="2">
        <f t="shared" si="0"/>
        <v>32</v>
      </c>
    </row>
    <row r="6" ht="90" spans="1:9">
      <c r="A6" s="2">
        <v>5</v>
      </c>
      <c r="B6" s="2" t="s">
        <v>9</v>
      </c>
      <c r="C6" s="2" t="s">
        <v>20</v>
      </c>
      <c r="D6" s="4"/>
      <c r="E6" s="4" t="s">
        <v>21</v>
      </c>
      <c r="F6" s="5">
        <v>2</v>
      </c>
      <c r="G6" s="2" t="s">
        <v>13</v>
      </c>
      <c r="H6" s="2">
        <v>14</v>
      </c>
      <c r="I6" s="2">
        <f t="shared" si="0"/>
        <v>28</v>
      </c>
    </row>
    <row r="7" ht="176" customHeight="1" spans="1:9">
      <c r="A7" s="2">
        <v>6</v>
      </c>
      <c r="B7" s="2" t="s">
        <v>9</v>
      </c>
      <c r="C7" s="3" t="s">
        <v>22</v>
      </c>
      <c r="D7" s="4"/>
      <c r="E7" s="4" t="s">
        <v>23</v>
      </c>
      <c r="F7" s="5">
        <v>1</v>
      </c>
      <c r="G7" s="2" t="s">
        <v>13</v>
      </c>
      <c r="H7" s="2">
        <v>5.58</v>
      </c>
      <c r="I7" s="2">
        <f t="shared" si="0"/>
        <v>5.58</v>
      </c>
    </row>
    <row r="8" ht="123.75" spans="1:9">
      <c r="A8" s="3">
        <v>7</v>
      </c>
      <c r="B8" s="3" t="s">
        <v>24</v>
      </c>
      <c r="C8" s="3" t="s">
        <v>25</v>
      </c>
      <c r="D8" s="4"/>
      <c r="E8" s="4" t="s">
        <v>26</v>
      </c>
      <c r="F8" s="5">
        <v>1</v>
      </c>
      <c r="G8" s="2" t="s">
        <v>13</v>
      </c>
      <c r="H8" s="2">
        <v>54</v>
      </c>
      <c r="I8" s="2">
        <f t="shared" si="0"/>
        <v>54</v>
      </c>
    </row>
    <row r="9" spans="1:9">
      <c r="A9" s="6"/>
      <c r="B9" s="6"/>
      <c r="C9" s="6"/>
      <c r="D9" s="6"/>
      <c r="E9" s="6" t="s">
        <v>27</v>
      </c>
      <c r="F9" s="6">
        <f t="shared" ref="F9:I9" si="1">SUM(F2:F8)</f>
        <v>10</v>
      </c>
      <c r="G9" s="6"/>
      <c r="H9" s="6">
        <f t="shared" si="1"/>
        <v>519.58</v>
      </c>
      <c r="I9" s="6">
        <f t="shared" si="1"/>
        <v>681.58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1" topLeftCell="A3" activePane="bottomLeft" state="frozen"/>
      <selection/>
      <selection pane="bottomLeft" activeCell="F1" sqref="F$1:F$1048576"/>
    </sheetView>
  </sheetViews>
  <sheetFormatPr defaultColWidth="9" defaultRowHeight="13.5"/>
  <cols>
    <col min="1" max="1" width="5.875" customWidth="1"/>
    <col min="3" max="3" width="11.375" customWidth="1"/>
    <col min="4" max="4" width="16.25" customWidth="1"/>
    <col min="5" max="5" width="45.625" customWidth="1"/>
    <col min="8" max="8" width="11.125" customWidth="1"/>
    <col min="9" max="9" width="11.375" customWidth="1"/>
  </cols>
  <sheetData>
    <row r="1" ht="28" customHeight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28</v>
      </c>
      <c r="F1" s="1" t="s">
        <v>5</v>
      </c>
      <c r="G1" s="1" t="s">
        <v>6</v>
      </c>
      <c r="H1" s="1" t="s">
        <v>7</v>
      </c>
      <c r="I1" s="1" t="s">
        <v>8</v>
      </c>
    </row>
    <row r="2" ht="202.5" spans="1:9">
      <c r="A2" s="2">
        <v>1</v>
      </c>
      <c r="B2" s="2" t="s">
        <v>29</v>
      </c>
      <c r="C2" s="11" t="s">
        <v>10</v>
      </c>
      <c r="D2" s="4" t="s">
        <v>30</v>
      </c>
      <c r="E2" s="12" t="s">
        <v>31</v>
      </c>
      <c r="F2" s="2">
        <v>1</v>
      </c>
      <c r="G2" s="2" t="s">
        <v>13</v>
      </c>
      <c r="H2" s="2">
        <v>115</v>
      </c>
      <c r="I2" s="2">
        <f t="shared" ref="I2:I9" si="0">F2*H2</f>
        <v>115</v>
      </c>
    </row>
    <row r="3" ht="209" customHeight="1" spans="1:9">
      <c r="A3" s="2">
        <v>2</v>
      </c>
      <c r="B3" s="2" t="s">
        <v>32</v>
      </c>
      <c r="C3" s="11" t="s">
        <v>10</v>
      </c>
      <c r="D3" s="4" t="s">
        <v>30</v>
      </c>
      <c r="E3" s="12" t="s">
        <v>31</v>
      </c>
      <c r="F3" s="2">
        <v>1</v>
      </c>
      <c r="G3" s="2" t="s">
        <v>13</v>
      </c>
      <c r="H3" s="2">
        <v>115</v>
      </c>
      <c r="I3" s="2">
        <f t="shared" si="0"/>
        <v>115</v>
      </c>
    </row>
    <row r="4" ht="140" customHeight="1" spans="1:9">
      <c r="A4" s="2">
        <v>3</v>
      </c>
      <c r="B4" s="5" t="s">
        <v>32</v>
      </c>
      <c r="C4" s="3" t="s">
        <v>25</v>
      </c>
      <c r="D4" s="4"/>
      <c r="E4" s="4" t="s">
        <v>26</v>
      </c>
      <c r="F4" s="5">
        <v>1</v>
      </c>
      <c r="G4" s="2" t="s">
        <v>13</v>
      </c>
      <c r="H4" s="2">
        <v>54</v>
      </c>
      <c r="I4" s="2">
        <f t="shared" si="0"/>
        <v>54</v>
      </c>
    </row>
    <row r="5" ht="212" customHeight="1" spans="1:9">
      <c r="A5" s="2">
        <v>4</v>
      </c>
      <c r="B5" s="5" t="s">
        <v>32</v>
      </c>
      <c r="C5" s="2" t="s">
        <v>33</v>
      </c>
      <c r="D5" s="4" t="s">
        <v>11</v>
      </c>
      <c r="E5" s="4" t="s">
        <v>34</v>
      </c>
      <c r="F5" s="5">
        <v>1</v>
      </c>
      <c r="G5" s="2" t="s">
        <v>13</v>
      </c>
      <c r="H5" s="2">
        <v>153</v>
      </c>
      <c r="I5" s="2">
        <f t="shared" si="0"/>
        <v>153</v>
      </c>
    </row>
    <row r="6" ht="203" customHeight="1" spans="1:9">
      <c r="A6" s="2">
        <v>5</v>
      </c>
      <c r="B6" s="5" t="s">
        <v>29</v>
      </c>
      <c r="C6" s="9" t="s">
        <v>35</v>
      </c>
      <c r="D6" s="13"/>
      <c r="E6" s="13" t="s">
        <v>36</v>
      </c>
      <c r="F6" s="5">
        <v>1</v>
      </c>
      <c r="G6" s="2" t="s">
        <v>13</v>
      </c>
      <c r="H6" s="2">
        <v>91</v>
      </c>
      <c r="I6" s="2">
        <f t="shared" si="0"/>
        <v>91</v>
      </c>
    </row>
    <row r="7" ht="129" customHeight="1" spans="1:9">
      <c r="A7" s="2">
        <v>6</v>
      </c>
      <c r="B7" s="5" t="s">
        <v>29</v>
      </c>
      <c r="C7" s="9" t="s">
        <v>37</v>
      </c>
      <c r="D7" s="10"/>
      <c r="E7" s="10" t="s">
        <v>38</v>
      </c>
      <c r="F7" s="5">
        <v>1</v>
      </c>
      <c r="G7" s="2" t="s">
        <v>13</v>
      </c>
      <c r="H7" s="2">
        <v>10</v>
      </c>
      <c r="I7" s="2">
        <f t="shared" si="0"/>
        <v>10</v>
      </c>
    </row>
    <row r="8" ht="254" customHeight="1" spans="1:9">
      <c r="A8" s="2">
        <v>7</v>
      </c>
      <c r="B8" s="5" t="s">
        <v>29</v>
      </c>
      <c r="C8" s="9" t="s">
        <v>39</v>
      </c>
      <c r="D8" s="14"/>
      <c r="E8" s="14" t="s">
        <v>40</v>
      </c>
      <c r="F8" s="5">
        <v>1</v>
      </c>
      <c r="G8" s="2" t="s">
        <v>13</v>
      </c>
      <c r="H8" s="2">
        <v>38.5</v>
      </c>
      <c r="I8" s="2">
        <f t="shared" si="0"/>
        <v>38.5</v>
      </c>
    </row>
    <row r="9" ht="152" customHeight="1" spans="1:9">
      <c r="A9" s="2">
        <v>8</v>
      </c>
      <c r="B9" s="5" t="s">
        <v>29</v>
      </c>
      <c r="C9" s="9" t="s">
        <v>41</v>
      </c>
      <c r="D9" s="10"/>
      <c r="E9" s="10" t="s">
        <v>15</v>
      </c>
      <c r="F9" s="5">
        <v>1</v>
      </c>
      <c r="G9" s="2" t="s">
        <v>13</v>
      </c>
      <c r="H9" s="2">
        <v>46</v>
      </c>
      <c r="I9" s="2">
        <f t="shared" si="0"/>
        <v>46</v>
      </c>
    </row>
    <row r="10" spans="1:9">
      <c r="A10" s="6"/>
      <c r="B10" s="6"/>
      <c r="C10" s="6"/>
      <c r="D10" s="6"/>
      <c r="E10" s="6" t="s">
        <v>27</v>
      </c>
      <c r="F10" s="6">
        <f t="shared" ref="F10:I10" si="1">SUM(F2:F9)</f>
        <v>8</v>
      </c>
      <c r="G10" s="6"/>
      <c r="H10" s="6">
        <f t="shared" si="1"/>
        <v>622.5</v>
      </c>
      <c r="I10" s="6">
        <f t="shared" si="1"/>
        <v>622.5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E2" sqref="E2"/>
    </sheetView>
  </sheetViews>
  <sheetFormatPr defaultColWidth="9" defaultRowHeight="13.5" outlineLevelRow="4"/>
  <cols>
    <col min="1" max="1" width="5.875" customWidth="1"/>
    <col min="3" max="3" width="11.375" customWidth="1"/>
    <col min="4" max="4" width="14.5" customWidth="1"/>
    <col min="5" max="5" width="51.625" customWidth="1"/>
    <col min="8" max="8" width="11.125" customWidth="1"/>
    <col min="9" max="9" width="10" customWidth="1"/>
  </cols>
  <sheetData>
    <row r="1" ht="28" customHeight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28</v>
      </c>
      <c r="F1" s="1" t="s">
        <v>5</v>
      </c>
      <c r="G1" s="1" t="s">
        <v>6</v>
      </c>
      <c r="H1" s="1" t="s">
        <v>7</v>
      </c>
      <c r="I1" s="1" t="s">
        <v>8</v>
      </c>
    </row>
    <row r="2" ht="175" customHeight="1" spans="1:9">
      <c r="A2" s="2">
        <v>1</v>
      </c>
      <c r="B2" s="5" t="s">
        <v>42</v>
      </c>
      <c r="C2" s="7" t="s">
        <v>18</v>
      </c>
      <c r="D2" s="8"/>
      <c r="E2" s="8" t="s">
        <v>19</v>
      </c>
      <c r="F2" s="5">
        <v>1</v>
      </c>
      <c r="G2" s="2" t="s">
        <v>13</v>
      </c>
      <c r="H2" s="2">
        <v>16</v>
      </c>
      <c r="I2" s="2">
        <f t="shared" ref="I2:I4" si="0">F2*H2</f>
        <v>16</v>
      </c>
    </row>
    <row r="3" ht="210" customHeight="1" spans="1:9">
      <c r="A3" s="2">
        <v>2</v>
      </c>
      <c r="B3" s="5" t="s">
        <v>42</v>
      </c>
      <c r="C3" s="9" t="s">
        <v>33</v>
      </c>
      <c r="D3" s="4" t="s">
        <v>43</v>
      </c>
      <c r="E3" s="4" t="s">
        <v>44</v>
      </c>
      <c r="F3" s="5">
        <v>1</v>
      </c>
      <c r="G3" s="2" t="s">
        <v>13</v>
      </c>
      <c r="H3" s="2">
        <v>134</v>
      </c>
      <c r="I3" s="2">
        <f t="shared" si="0"/>
        <v>134</v>
      </c>
    </row>
    <row r="4" ht="213.75" spans="1:9">
      <c r="A4" s="2">
        <v>3</v>
      </c>
      <c r="B4" s="5" t="s">
        <v>42</v>
      </c>
      <c r="C4" s="9" t="s">
        <v>45</v>
      </c>
      <c r="D4" s="10"/>
      <c r="E4" s="10" t="s">
        <v>46</v>
      </c>
      <c r="F4" s="5">
        <v>1</v>
      </c>
      <c r="G4" s="2" t="s">
        <v>13</v>
      </c>
      <c r="H4" s="2">
        <v>55</v>
      </c>
      <c r="I4" s="2">
        <f t="shared" si="0"/>
        <v>55</v>
      </c>
    </row>
    <row r="5" spans="1:9">
      <c r="A5" s="6"/>
      <c r="B5" s="6"/>
      <c r="C5" s="6"/>
      <c r="D5" s="6"/>
      <c r="E5" s="6" t="s">
        <v>27</v>
      </c>
      <c r="F5" s="6">
        <f t="shared" ref="F5:I5" si="1">SUM(F2:F4)</f>
        <v>3</v>
      </c>
      <c r="G5" s="6"/>
      <c r="H5" s="6">
        <f t="shared" si="1"/>
        <v>205</v>
      </c>
      <c r="I5" s="6">
        <f t="shared" si="1"/>
        <v>205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workbookViewId="0">
      <selection activeCell="F1" sqref="F$1:F$1048576"/>
    </sheetView>
  </sheetViews>
  <sheetFormatPr defaultColWidth="9" defaultRowHeight="13.5" outlineLevelRow="2"/>
  <cols>
    <col min="1" max="1" width="5.875" customWidth="1"/>
    <col min="3" max="3" width="11.375" customWidth="1"/>
    <col min="4" max="4" width="14" customWidth="1"/>
    <col min="5" max="5" width="41.125" customWidth="1"/>
    <col min="8" max="8" width="10.875" customWidth="1"/>
    <col min="9" max="9" width="11.625" customWidth="1"/>
  </cols>
  <sheetData>
    <row r="1" ht="28" customHeight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28</v>
      </c>
      <c r="F1" s="1" t="s">
        <v>5</v>
      </c>
      <c r="G1" s="1" t="s">
        <v>6</v>
      </c>
      <c r="H1" s="1" t="s">
        <v>7</v>
      </c>
      <c r="I1" s="1" t="s">
        <v>8</v>
      </c>
    </row>
    <row r="2" ht="360" spans="1:9">
      <c r="A2" s="2">
        <v>1</v>
      </c>
      <c r="B2" s="2" t="s">
        <v>47</v>
      </c>
      <c r="C2" s="3" t="s">
        <v>35</v>
      </c>
      <c r="D2" s="4"/>
      <c r="E2" s="4" t="s">
        <v>48</v>
      </c>
      <c r="F2" s="5">
        <v>1</v>
      </c>
      <c r="G2" s="2" t="s">
        <v>13</v>
      </c>
      <c r="H2" s="2">
        <v>290</v>
      </c>
      <c r="I2" s="2">
        <f>F2*H2</f>
        <v>290</v>
      </c>
    </row>
    <row r="3" spans="1:9">
      <c r="A3" s="6"/>
      <c r="B3" s="6"/>
      <c r="C3" s="6"/>
      <c r="D3" s="6"/>
      <c r="E3" s="6" t="s">
        <v>27</v>
      </c>
      <c r="F3" s="6">
        <f t="shared" ref="F3:I3" si="0">SUM(F2:F2)</f>
        <v>1</v>
      </c>
      <c r="G3" s="6"/>
      <c r="H3" s="6">
        <f t="shared" si="0"/>
        <v>290</v>
      </c>
      <c r="I3" s="6">
        <f t="shared" si="0"/>
        <v>290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三兴镇</vt:lpstr>
      <vt:lpstr>新兴镇</vt:lpstr>
      <vt:lpstr>中心镇</vt:lpstr>
      <vt:lpstr>红星乡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Momo</cp:lastModifiedBy>
  <dcterms:created xsi:type="dcterms:W3CDTF">2021-01-22T00:41:00Z</dcterms:created>
  <cp:lastPrinted>2021-07-02T09:38:00Z</cp:lastPrinted>
  <dcterms:modified xsi:type="dcterms:W3CDTF">2024-02-09T10:44:08Z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B5FAE480B4A84B6787FF7EDC3AB15A2A_13</vt:lpwstr>
  </property>
</Properties>
</file>