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10"/>
  </bookViews>
  <sheets>
    <sheet name="土方计算表001" sheetId="1" r:id="rId1"/>
    <sheet name="Sheet1 (2)" sheetId="2" r:id="rId2"/>
  </sheets>
  <definedNames>
    <definedName name="_xlnm.Print_Area" localSheetId="0">土方计算表001!$A$1:$AF$38</definedName>
    <definedName name="_xlnm.Print_Area" localSheetId="1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<sst xmlns="http://schemas.openxmlformats.org/spreadsheetml/2006/main" count="76" uniqueCount="51">
  <si>
    <r>
      <t>路</t>
    </r>
    <r>
      <rPr>
        <u/>
        <sz val="20"/>
        <rFont val="黑体"/>
        <family val="3"/>
        <charset val="134"/>
      </rPr>
      <t>基</t>
    </r>
    <r>
      <rPr>
        <u/>
        <sz val="20"/>
        <rFont val="黑体"/>
        <family val="3"/>
        <charset val="134"/>
      </rPr>
      <t>土</t>
    </r>
    <r>
      <rPr>
        <u/>
        <sz val="20"/>
        <rFont val="黑体"/>
        <family val="3"/>
        <charset val="134"/>
      </rPr>
      <t>石</t>
    </r>
    <r>
      <rPr>
        <u/>
        <sz val="20"/>
        <rFont val="黑体"/>
        <family val="3"/>
        <charset val="134"/>
      </rPr>
      <t>方</t>
    </r>
    <r>
      <rPr>
        <u/>
        <sz val="20"/>
        <rFont val="黑体"/>
        <family val="3"/>
        <charset val="134"/>
      </rPr>
      <t>数</t>
    </r>
    <r>
      <rPr>
        <u/>
        <sz val="20"/>
        <rFont val="黑体"/>
        <family val="3"/>
        <charset val="134"/>
      </rPr>
      <t>量</t>
    </r>
    <r>
      <rPr>
        <u/>
        <sz val="20"/>
        <rFont val="黑体"/>
        <family val="3"/>
        <charset val="134"/>
      </rPr>
      <t>计</t>
    </r>
    <r>
      <rPr>
        <u/>
        <sz val="20"/>
        <rFont val="黑体"/>
        <family val="3"/>
        <charset val="134"/>
      </rPr>
      <t>算</t>
    </r>
    <r>
      <rPr>
        <u/>
        <sz val="20"/>
        <rFont val="黑体"/>
        <family val="3"/>
        <charset val="134"/>
      </rPr>
      <t>表</t>
    </r>
  </si>
  <si>
    <t>第 1 页   共 1 页</t>
  </si>
  <si>
    <r>
      <t>桩</t>
    </r>
    <r>
      <rPr>
        <sz val="10"/>
        <rFont val="Times New Roman"/>
        <family val="1"/>
        <charset val="0"/>
      </rPr>
      <t xml:space="preserve">    </t>
    </r>
    <r>
      <rPr>
        <sz val="10"/>
        <rFont val="宋体"/>
        <charset val="134"/>
      </rPr>
      <t>号</t>
    </r>
  </si>
  <si>
    <r>
      <t>横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</si>
  <si>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</si>
  <si>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t>挖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family val="1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 xml:space="preserve"> 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</si>
  <si>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填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</si>
  <si>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利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</si>
  <si>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借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</si>
  <si>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</si>
  <si>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备</t>
    </r>
    <r>
      <rPr>
        <sz val="10"/>
        <rFont val="Times New Roman"/>
        <family val="1"/>
        <charset val="0"/>
      </rPr>
      <t xml:space="preserve">   </t>
    </r>
    <r>
      <rPr>
        <sz val="10"/>
        <rFont val="宋体"/>
        <charset val="134"/>
      </rPr>
      <t>注</t>
    </r>
  </si>
  <si>
    <r>
      <t>面</t>
    </r>
    <r>
      <rPr>
        <sz val="10"/>
        <rFont val="Times New Roman"/>
        <family val="1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</si>
  <si>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</si>
  <si>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</si>
  <si>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</si>
  <si>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t>(m3)</t>
    </r>
    <r>
      <rPr>
        <sz val="10"/>
        <rFont val="宋体"/>
        <charset val="134"/>
      </rPr>
      <t>及运距</t>
    </r>
  </si>
  <si>
    <r>
      <t>(m</t>
    </r>
    <r>
      <rPr>
        <vertAlign val="superscript"/>
        <sz val="10"/>
        <rFont val="Times New Roman"/>
        <family val="1"/>
        <charset val="0"/>
      </rPr>
      <t>2</t>
    </r>
    <r>
      <rPr>
        <sz val="10"/>
        <rFont val="Times New Roman"/>
        <family val="1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</si>
  <si>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</si>
  <si>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</si>
  <si>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</si>
  <si>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</si>
  <si>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</si>
  <si>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</si>
  <si>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</si>
  <si>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t>填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缺</t>
    </r>
  </si>
  <si>
    <r>
      <t>挖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</si>
  <si>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</si>
  <si>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</si>
  <si>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</si>
  <si>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</si>
  <si>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</si>
  <si>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</si>
  <si>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</si>
  <si>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</si>
  <si>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K0+012.478</t>
  </si>
  <si>
    <t>K0+020</t>
  </si>
  <si>
    <t>K0+032.360</t>
  </si>
  <si>
    <t>K0+040</t>
  </si>
  <si>
    <t>K0+051.397</t>
  </si>
  <si>
    <t>K0+060</t>
  </si>
  <si>
    <t>K0+073.032</t>
  </si>
  <si>
    <t>K0+080</t>
  </si>
  <si>
    <t>K0+094.102</t>
  </si>
  <si>
    <t>K0+100</t>
  </si>
  <si>
    <t>K0+116.379</t>
  </si>
  <si>
    <t>K0+120</t>
  </si>
  <si>
    <t>K0+138.889</t>
  </si>
  <si>
    <t>K0+140</t>
  </si>
  <si>
    <t>K0+156</t>
  </si>
  <si>
    <r>
      <t>小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计</t>
    </r>
  </si>
  <si>
    <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</si>
</sst>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family val="3"/>
      <charset val="134"/>
    </font>
    <font>
      <sz val="10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Times New Roman"/>
      <family val="1"/>
      <charset val="0"/>
    </font>
    <font>
      <vertAlign val="superscript"/>
      <sz val="10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tabSelected="1" zoomScale="75" zoomScaleNormal="75" workbookViewId="0">
      <pane xSplit="1" ySplit="8" topLeftCell="B9" activePane="bottomRight" state="frozenSplit"/>
      <selection/>
      <selection pane="topRight"/>
      <selection pane="bottomLeft"/>
      <selection pane="bottomRight" activeCell="C29" sqref="C29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1.028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/>
      <c r="C10" s="26">
        <v>3.761</v>
      </c>
      <c r="D10" s="26">
        <v>12.478</v>
      </c>
      <c r="E10" s="27">
        <v>6.413692</v>
      </c>
      <c r="F10" s="28">
        <v>20</v>
      </c>
      <c r="G10" s="27">
        <v>1.2827384</v>
      </c>
      <c r="H10" s="28">
        <v>60</v>
      </c>
      <c r="I10" s="27">
        <v>3.8482152</v>
      </c>
      <c r="J10" s="28">
        <v>20</v>
      </c>
      <c r="K10" s="27">
        <v>1.2827384</v>
      </c>
      <c r="L10" s="28"/>
      <c r="M10" s="27"/>
      <c r="N10" s="28"/>
      <c r="O10" s="27"/>
      <c r="P10" s="28"/>
      <c r="Q10" s="27"/>
      <c r="R10" s="27">
        <v>23.464879</v>
      </c>
      <c r="S10" s="27">
        <v>23.464879</v>
      </c>
      <c r="T10" s="27"/>
      <c r="U10" s="27">
        <v>6.413692</v>
      </c>
      <c r="V10" s="27"/>
      <c r="W10" s="27">
        <v>17.051187</v>
      </c>
      <c r="X10" s="27"/>
      <c r="Y10" s="27"/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/>
      <c r="C11" s="26">
        <v>2.808</v>
      </c>
      <c r="D11" s="26">
        <v>7.522</v>
      </c>
      <c r="E11" s="27"/>
      <c r="F11" s="28">
        <v>20</v>
      </c>
      <c r="G11" s="27"/>
      <c r="H11" s="28">
        <v>60</v>
      </c>
      <c r="I11" s="27"/>
      <c r="J11" s="28">
        <v>20</v>
      </c>
      <c r="K11" s="27"/>
      <c r="L11" s="28"/>
      <c r="M11" s="27"/>
      <c r="N11" s="28"/>
      <c r="O11" s="27"/>
      <c r="P11" s="28"/>
      <c r="Q11" s="27"/>
      <c r="R11" s="27">
        <v>24.706009</v>
      </c>
      <c r="S11" s="27">
        <v>24.706009</v>
      </c>
      <c r="T11" s="27"/>
      <c r="U11" s="27"/>
      <c r="V11" s="27"/>
      <c r="W11" s="27">
        <v>24.706009</v>
      </c>
      <c r="X11" s="27"/>
      <c r="Y11" s="27"/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/>
      <c r="C12" s="26">
        <v>1.342</v>
      </c>
      <c r="D12" s="26">
        <v>12.36</v>
      </c>
      <c r="E12" s="27"/>
      <c r="F12" s="28">
        <v>20</v>
      </c>
      <c r="G12" s="27"/>
      <c r="H12" s="28">
        <v>60</v>
      </c>
      <c r="I12" s="27"/>
      <c r="J12" s="28">
        <v>20</v>
      </c>
      <c r="K12" s="27"/>
      <c r="L12" s="28"/>
      <c r="M12" s="27"/>
      <c r="N12" s="28"/>
      <c r="O12" s="27"/>
      <c r="P12" s="28"/>
      <c r="Q12" s="27"/>
      <c r="R12" s="27">
        <v>25.647</v>
      </c>
      <c r="S12" s="27">
        <v>25.647</v>
      </c>
      <c r="T12" s="27"/>
      <c r="U12" s="27"/>
      <c r="V12" s="27"/>
      <c r="W12" s="27">
        <v>25.647</v>
      </c>
      <c r="X12" s="27"/>
      <c r="Y12" s="27"/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0.85</v>
      </c>
      <c r="C13" s="26"/>
      <c r="D13" s="26">
        <v>7.64</v>
      </c>
      <c r="E13" s="27">
        <v>3.247</v>
      </c>
      <c r="F13" s="28">
        <v>20</v>
      </c>
      <c r="G13" s="27">
        <v>0.6494</v>
      </c>
      <c r="H13" s="28">
        <v>60</v>
      </c>
      <c r="I13" s="27">
        <v>1.9482</v>
      </c>
      <c r="J13" s="28">
        <v>20</v>
      </c>
      <c r="K13" s="27">
        <v>0.6494</v>
      </c>
      <c r="L13" s="28"/>
      <c r="M13" s="27"/>
      <c r="N13" s="28"/>
      <c r="O13" s="27"/>
      <c r="P13" s="28"/>
      <c r="Q13" s="27"/>
      <c r="R13" s="27">
        <v>5.12644</v>
      </c>
      <c r="S13" s="27">
        <v>5.12644</v>
      </c>
      <c r="T13" s="27"/>
      <c r="U13" s="27">
        <v>3.247</v>
      </c>
      <c r="V13" s="27"/>
      <c r="W13" s="27">
        <v>1.87944</v>
      </c>
      <c r="X13" s="27"/>
      <c r="Y13" s="27"/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6.102</v>
      </c>
      <c r="C14" s="26"/>
      <c r="D14" s="26">
        <v>11.397</v>
      </c>
      <c r="E14" s="27">
        <v>39.615972</v>
      </c>
      <c r="F14" s="28">
        <v>20</v>
      </c>
      <c r="G14" s="27">
        <v>7.9231944</v>
      </c>
      <c r="H14" s="28">
        <v>60</v>
      </c>
      <c r="I14" s="27">
        <v>23.7695832</v>
      </c>
      <c r="J14" s="28">
        <v>20</v>
      </c>
      <c r="K14" s="27">
        <v>7.9231944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39.615972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8.321</v>
      </c>
      <c r="C15" s="26"/>
      <c r="D15" s="26">
        <v>8.603</v>
      </c>
      <c r="E15" s="27">
        <v>62.0405345</v>
      </c>
      <c r="F15" s="28">
        <v>20</v>
      </c>
      <c r="G15" s="27">
        <v>12.4081069</v>
      </c>
      <c r="H15" s="28">
        <v>60</v>
      </c>
      <c r="I15" s="27">
        <v>37.2243207</v>
      </c>
      <c r="J15" s="28">
        <v>20</v>
      </c>
      <c r="K15" s="27">
        <v>12.4081069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62.0405345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12.239</v>
      </c>
      <c r="C16" s="26"/>
      <c r="D16" s="26">
        <v>13.032</v>
      </c>
      <c r="E16" s="27">
        <v>133.96896</v>
      </c>
      <c r="F16" s="28">
        <v>20</v>
      </c>
      <c r="G16" s="27">
        <v>26.793792</v>
      </c>
      <c r="H16" s="28">
        <v>60</v>
      </c>
      <c r="I16" s="27">
        <v>80.381376</v>
      </c>
      <c r="J16" s="28">
        <v>20</v>
      </c>
      <c r="K16" s="27">
        <v>26.793792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133.96896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14.228</v>
      </c>
      <c r="C17" s="26"/>
      <c r="D17" s="26">
        <v>6.968</v>
      </c>
      <c r="E17" s="27">
        <v>92.211028</v>
      </c>
      <c r="F17" s="28">
        <v>20</v>
      </c>
      <c r="G17" s="27">
        <v>18.4422056</v>
      </c>
      <c r="H17" s="28">
        <v>60</v>
      </c>
      <c r="I17" s="27">
        <v>55.3266168</v>
      </c>
      <c r="J17" s="28">
        <v>20</v>
      </c>
      <c r="K17" s="27">
        <v>18.4422056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92.211028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18.471</v>
      </c>
      <c r="C18" s="26"/>
      <c r="D18" s="26">
        <v>14.102</v>
      </c>
      <c r="E18" s="27">
        <v>230.560649</v>
      </c>
      <c r="F18" s="28">
        <v>20</v>
      </c>
      <c r="G18" s="27">
        <v>46.1121298</v>
      </c>
      <c r="H18" s="28">
        <v>60</v>
      </c>
      <c r="I18" s="27">
        <v>138.3363894</v>
      </c>
      <c r="J18" s="28">
        <v>20</v>
      </c>
      <c r="K18" s="27">
        <v>46.1121298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230.560649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14.772</v>
      </c>
      <c r="C19" s="26"/>
      <c r="D19" s="26">
        <v>5.898</v>
      </c>
      <c r="E19" s="27">
        <v>98.0336069999999</v>
      </c>
      <c r="F19" s="28">
        <v>20</v>
      </c>
      <c r="G19" s="27">
        <v>19.6067214</v>
      </c>
      <c r="H19" s="28">
        <v>60</v>
      </c>
      <c r="I19" s="27">
        <v>58.8201642</v>
      </c>
      <c r="J19" s="28">
        <v>20</v>
      </c>
      <c r="K19" s="27">
        <v>19.6067214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98.033607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5.197</v>
      </c>
      <c r="C20" s="26"/>
      <c r="D20" s="26">
        <v>16.379</v>
      </c>
      <c r="E20" s="27">
        <v>163.5361255</v>
      </c>
      <c r="F20" s="28">
        <v>20</v>
      </c>
      <c r="G20" s="27">
        <v>32.7072251</v>
      </c>
      <c r="H20" s="28">
        <v>60</v>
      </c>
      <c r="I20" s="27">
        <v>98.1216753</v>
      </c>
      <c r="J20" s="28">
        <v>20</v>
      </c>
      <c r="K20" s="27">
        <v>32.7072251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163.5361255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4.434</v>
      </c>
      <c r="C21" s="26"/>
      <c r="D21" s="26">
        <v>3.62099999999999</v>
      </c>
      <c r="E21" s="27">
        <v>17.4369255</v>
      </c>
      <c r="F21" s="28">
        <v>20</v>
      </c>
      <c r="G21" s="27">
        <v>3.48738509999999</v>
      </c>
      <c r="H21" s="28">
        <v>60</v>
      </c>
      <c r="I21" s="27">
        <v>10.4621553</v>
      </c>
      <c r="J21" s="28">
        <v>20</v>
      </c>
      <c r="K21" s="27">
        <v>3.48738509999999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17.4369255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0.961</v>
      </c>
      <c r="C22" s="26"/>
      <c r="D22" s="26">
        <v>18.889</v>
      </c>
      <c r="E22" s="27">
        <v>50.9530775</v>
      </c>
      <c r="F22" s="28">
        <v>20</v>
      </c>
      <c r="G22" s="27">
        <v>10.1906155</v>
      </c>
      <c r="H22" s="28">
        <v>60</v>
      </c>
      <c r="I22" s="27">
        <v>30.5718465</v>
      </c>
      <c r="J22" s="28">
        <v>20</v>
      </c>
      <c r="K22" s="27">
        <v>10.1906155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50.9530775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0.878</v>
      </c>
      <c r="C23" s="26">
        <v>0.001</v>
      </c>
      <c r="D23" s="26">
        <v>1.11099999999999</v>
      </c>
      <c r="E23" s="27">
        <v>1.02156449999999</v>
      </c>
      <c r="F23" s="28">
        <v>20</v>
      </c>
      <c r="G23" s="27">
        <v>0.204312899999998</v>
      </c>
      <c r="H23" s="28">
        <v>60</v>
      </c>
      <c r="I23" s="27">
        <v>0.612938699999995</v>
      </c>
      <c r="J23" s="28">
        <v>20</v>
      </c>
      <c r="K23" s="27">
        <v>0.204312899999998</v>
      </c>
      <c r="L23" s="28"/>
      <c r="M23" s="27"/>
      <c r="N23" s="28"/>
      <c r="O23" s="27"/>
      <c r="P23" s="28"/>
      <c r="Q23" s="27"/>
      <c r="R23" s="27">
        <v>0.000555499999999995</v>
      </c>
      <c r="S23" s="27">
        <v>0.000555499999999995</v>
      </c>
      <c r="T23" s="27"/>
      <c r="U23" s="27">
        <v>0.000555499999999995</v>
      </c>
      <c r="V23" s="27"/>
      <c r="W23" s="27"/>
      <c r="X23" s="27"/>
      <c r="Y23" s="27">
        <v>1.02100899999999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0.979</v>
      </c>
      <c r="C24" s="26"/>
      <c r="D24" s="26">
        <v>15.785</v>
      </c>
      <c r="E24" s="27">
        <v>14.6563725</v>
      </c>
      <c r="F24" s="28">
        <v>20</v>
      </c>
      <c r="G24" s="27">
        <v>2.9312745</v>
      </c>
      <c r="H24" s="28">
        <v>60</v>
      </c>
      <c r="I24" s="27">
        <v>8.7938235</v>
      </c>
      <c r="J24" s="28">
        <v>20</v>
      </c>
      <c r="K24" s="27">
        <v>2.9312745</v>
      </c>
      <c r="L24" s="28"/>
      <c r="M24" s="27"/>
      <c r="N24" s="28"/>
      <c r="O24" s="27"/>
      <c r="P24" s="28"/>
      <c r="Q24" s="27"/>
      <c r="R24" s="27">
        <v>0.0078925</v>
      </c>
      <c r="S24" s="27">
        <v>0.0078925</v>
      </c>
      <c r="T24" s="27"/>
      <c r="U24" s="27">
        <v>0.0078925</v>
      </c>
      <c r="V24" s="27"/>
      <c r="W24" s="27"/>
      <c r="X24" s="27"/>
      <c r="Y24" s="27">
        <v>14.64848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/>
      <c r="B25" s="26"/>
      <c r="C25" s="26"/>
      <c r="D25" s="26"/>
      <c r="E25" s="27"/>
      <c r="F25" s="28"/>
      <c r="G25" s="27"/>
      <c r="H25" s="28"/>
      <c r="I25" s="27"/>
      <c r="J25" s="28"/>
      <c r="K25" s="27"/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/>
      <c r="B26" s="26"/>
      <c r="C26" s="26"/>
      <c r="D26" s="26"/>
      <c r="E26" s="27"/>
      <c r="F26" s="28"/>
      <c r="G26" s="27"/>
      <c r="H26" s="28"/>
      <c r="I26" s="27"/>
      <c r="J26" s="28"/>
      <c r="K26" s="27"/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/>
      <c r="B27" s="26"/>
      <c r="C27" s="26"/>
      <c r="D27" s="26"/>
      <c r="E27" s="27"/>
      <c r="F27" s="28"/>
      <c r="G27" s="27"/>
      <c r="H27" s="28"/>
      <c r="I27" s="27"/>
      <c r="J27" s="28"/>
      <c r="K27" s="27"/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/>
      <c r="B28" s="26"/>
      <c r="C28" s="26"/>
      <c r="D28" s="26"/>
      <c r="E28" s="27"/>
      <c r="F28" s="28"/>
      <c r="G28" s="27"/>
      <c r="H28" s="28"/>
      <c r="I28" s="27"/>
      <c r="J28" s="28"/>
      <c r="K28" s="27"/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/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49</v>
      </c>
      <c r="B36" s="30"/>
      <c r="C36" s="30"/>
      <c r="D36" s="30"/>
      <c r="E36" s="31">
        <f>IF(SUM(E9:E35)=0,"",SUM(E9:E35))</f>
        <v>913.695508</v>
      </c>
      <c r="F36" s="30"/>
      <c r="G36" s="31">
        <f>IF(SUM(G9:G35)=0,"",SUM(G9:G35))</f>
        <v>182.7391016</v>
      </c>
      <c r="H36" s="30"/>
      <c r="I36" s="31">
        <f>IF(SUM(I9:I35)=0,"",SUM(I9:I35))</f>
        <v>548.2173048</v>
      </c>
      <c r="J36" s="30"/>
      <c r="K36" s="31">
        <f>IF(SUM(K9:K35)=0,"",SUM(K9:K35))</f>
        <v>182.7391016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78.952776</v>
      </c>
      <c r="S36" s="31">
        <f t="shared" si="0"/>
        <v>78.952776</v>
      </c>
      <c r="T36" s="31" t="str">
        <f t="shared" si="0"/>
        <v/>
      </c>
      <c r="U36" s="31">
        <f t="shared" si="0"/>
        <v>9.66914</v>
      </c>
      <c r="V36" s="31" t="str">
        <f t="shared" si="0"/>
        <v/>
      </c>
      <c r="W36" s="31">
        <f t="shared" si="0"/>
        <v>69.283636</v>
      </c>
      <c r="X36" s="31" t="str">
        <f t="shared" si="0"/>
        <v/>
      </c>
      <c r="Y36" s="31">
        <f t="shared" si="0"/>
        <v>904.026368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50</v>
      </c>
      <c r="B37" s="33"/>
      <c r="C37" s="33"/>
      <c r="D37" s="33"/>
      <c r="E37" s="34">
        <f>IF(E36="","",E36)</f>
        <v>913.695508</v>
      </c>
      <c r="F37" s="33"/>
      <c r="G37" s="34">
        <f t="shared" ref="G37:Z37" si="1">IF(G36="","",G36)</f>
        <v>182.7391016</v>
      </c>
      <c r="H37" s="33"/>
      <c r="I37" s="34">
        <f t="shared" si="1"/>
        <v>548.2173048</v>
      </c>
      <c r="J37" s="33"/>
      <c r="K37" s="34">
        <f t="shared" si="1"/>
        <v>182.7391016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78.952776</v>
      </c>
      <c r="S37" s="34">
        <f t="shared" si="1"/>
        <v>78.952776</v>
      </c>
      <c r="T37" s="34" t="str">
        <f t="shared" si="1"/>
        <v/>
      </c>
      <c r="U37" s="34">
        <f t="shared" si="1"/>
        <v>9.66914</v>
      </c>
      <c r="V37" s="34" t="str">
        <f t="shared" si="1"/>
        <v/>
      </c>
      <c r="W37" s="34">
        <f t="shared" si="1"/>
        <v>69.283636</v>
      </c>
      <c r="X37" s="34" t="str">
        <f t="shared" si="1"/>
        <v/>
      </c>
      <c r="Y37" s="34">
        <f t="shared" si="1"/>
        <v>904.026368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3" customFormat="1" ht="15"/>
    <row r="4" customFormat="1" ht="15" customHeight="1"/>
    <row r="5" customFormat="1" ht="15" customHeight="1"/>
    <row r="6" customFormat="1" ht="15" customHeight="1"/>
    <row r="7" customFormat="1" ht="15" customHeight="1"/>
    <row r="8" customFormat="1" ht="15" customHeight="1"/>
    <row r="9" customFormat="1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土方计算表001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2000-10-23T07:57:47Z</dcterms:created>
  <cp:lastPrinted>2000-10-24T08:03:45Z</cp:lastPrinted>
  <dcterms:modified xsi:type="dcterms:W3CDTF">2024-08-30T08:46:35Z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5B80D791F07B49E9948B77B90C8E8D8F_11</vt:lpwstr>
  </property>
  <property fmtid="{D5CDD505-2E9C-101B-9397-08002B2CF9AE}" pid="3" name="KSOProductBuildVer">
    <vt:lpwstr>2052-12.1.0.17827</vt:lpwstr>
  </property>
</Properties>
</file>