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<sst xmlns="http://schemas.openxmlformats.org/spreadsheetml/2006/main" count="65" uniqueCount="43">
  <si>
    <t>满井镇尚义村田间路统计表</t>
  </si>
  <si>
    <t>序号</t>
  </si>
  <si>
    <t>道路名称</t>
  </si>
  <si>
    <t>实际长度（米）</t>
  </si>
  <si>
    <t>道路宽度（米）</t>
  </si>
  <si>
    <t>路面面积</t>
  </si>
  <si>
    <t>基层面积</t>
  </si>
  <si>
    <t>备注</t>
  </si>
  <si>
    <t>袁家屯道路</t>
  </si>
  <si>
    <t>道路1</t>
  </si>
  <si>
    <t>K0+089φ1000单孔圆管涵1座、K0+360 1-4*2方涵1座K0+690φ800单孔圆管涵1座</t>
  </si>
  <si>
    <t>道路2</t>
  </si>
  <si>
    <t>道路3</t>
  </si>
  <si>
    <t>单侧涝洼堂</t>
  </si>
  <si>
    <t>前刘屯道路</t>
  </si>
  <si>
    <t>K0+166 1-5*2方涵1座、K0+918 1-4*2方涵1座</t>
  </si>
  <si>
    <t>李江屯东道路</t>
  </si>
  <si>
    <t>K0+879φ1500单孔圆管涵1座
1.5米管涵下回填1米山皮石，2米宽4米长</t>
  </si>
  <si>
    <t>李江屯西道路</t>
  </si>
  <si>
    <t>K0+657φ1500单孔圆管涵1座</t>
  </si>
  <si>
    <t>夏家屯道路</t>
  </si>
  <si>
    <t>K0+054φ800单孔圆管涵1座</t>
  </si>
  <si>
    <t>道路4</t>
  </si>
  <si>
    <t>道路5</t>
  </si>
  <si>
    <t>刘忠喜屯道路</t>
  </si>
  <si>
    <t>K0+182φ800双孔圆管涵1座、K0+260 1-4*2方涵1座</t>
  </si>
  <si>
    <t>石桥屯道路</t>
  </si>
  <si>
    <t>K0+159φ800单孔圆管涵1座</t>
  </si>
  <si>
    <t>后孟屯道路</t>
  </si>
  <si>
    <t>盛家屯道路</t>
  </si>
  <si>
    <t>K0+020φ800单孔圆管涵1座</t>
  </si>
  <si>
    <t>道路6</t>
  </si>
  <si>
    <t>K0+136φ800双孔圆管涵1座</t>
  </si>
  <si>
    <t>孟家沟屯道路</t>
  </si>
  <si>
    <t>胡家屯道路</t>
  </si>
  <si>
    <t>徐振亚屯道路</t>
  </si>
  <si>
    <t>K0+041φ800单孔圆管涵1座</t>
  </si>
  <si>
    <t>张船匠屯道路</t>
  </si>
  <si>
    <t>K0+289φ800单孔圆管涵1座</t>
  </si>
  <si>
    <t>后刘屯道路</t>
  </si>
  <si>
    <t>K0+630φ1000单孔圆管涵1座</t>
  </si>
  <si>
    <t>合计</t>
  </si>
  <si>
    <t xml:space="preserve">φ800单孔圆管涵6座、φ800双孔圆管涵2座           φ1000单孔圆管涵2座、φ1500单孔圆管涵2座         1-5*2方涵1座、1-4*2方涵3座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</si>
</sst>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2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abSelected="1" zoomScale="110" zoomScaleNormal="110" workbookViewId="0">
      <selection activeCell="A5" sqref="$A5:$XFD5"/>
    </sheetView>
  </sheetViews>
  <sheetFormatPr defaultColWidth="9" defaultRowHeight="13.5" outlineLevelCol="6"/>
  <cols>
    <col min="1" max="1" width="10.625" customWidth="1"/>
    <col min="2" max="2" width="20.625" customWidth="1"/>
    <col min="3" max="3" width="13.9666666666667" customWidth="1"/>
    <col min="4" max="4" width="13.4083333333333" customWidth="1"/>
    <col min="5" max="5" width="20.625" style="3" customWidth="1"/>
    <col min="6" max="6" width="20.625" customWidth="1"/>
    <col min="7" max="7" width="46.1083333333333" customWidth="1"/>
  </cols>
  <sheetData>
    <row r="1" ht="30" customHeight="1" spans="1:7">
      <c r="A1" s="4" t="s">
        <v>0</v>
      </c>
      <c r="B1" s="5"/>
      <c r="C1" s="5"/>
      <c r="D1" s="5"/>
      <c r="E1" s="6"/>
      <c r="F1" s="5"/>
      <c r="G1" s="7"/>
    </row>
    <row r="2" ht="30" customHeight="1" spans="1:7">
      <c r="A2" s="8"/>
      <c r="B2" s="9"/>
      <c r="C2" s="9"/>
      <c r="D2" s="9"/>
      <c r="E2" s="10"/>
      <c r="F2" s="9"/>
      <c r="G2" s="11"/>
    </row>
    <row r="3" ht="30" customHeight="1" spans="1:7">
      <c r="A3" s="12" t="s">
        <v>1</v>
      </c>
      <c r="B3" s="12" t="s">
        <v>2</v>
      </c>
      <c r="C3" s="13" t="s">
        <v>3</v>
      </c>
      <c r="D3" s="13" t="s">
        <v>4</v>
      </c>
      <c r="E3" s="14" t="s">
        <v>5</v>
      </c>
      <c r="F3" s="15" t="s">
        <v>6</v>
      </c>
      <c r="G3" s="15" t="s">
        <v>7</v>
      </c>
    </row>
    <row r="4" ht="30" customHeight="1" spans="1:7">
      <c r="A4" s="12"/>
      <c r="B4" s="12"/>
      <c r="C4" s="13"/>
      <c r="D4" s="13"/>
      <c r="E4" s="16"/>
      <c r="F4" s="17"/>
      <c r="G4" s="17"/>
    </row>
    <row r="5" s="1" customFormat="1" ht="30" customHeight="1" spans="1:7">
      <c r="A5" s="18">
        <v>1</v>
      </c>
      <c r="B5" s="18" t="s">
        <v>8</v>
      </c>
      <c r="C5" s="19">
        <f>SUM(C6:C8)</f>
        <v>2484</v>
      </c>
      <c r="D5" s="18"/>
      <c r="E5" s="20"/>
      <c r="F5" s="18"/>
      <c r="G5" s="18"/>
    </row>
    <row r="6" ht="30" customHeight="1" spans="1:7">
      <c r="A6" s="21"/>
      <c r="B6" s="21" t="s">
        <v>9</v>
      </c>
      <c r="C6" s="22">
        <v>1610</v>
      </c>
      <c r="D6" s="21">
        <v>3</v>
      </c>
      <c r="E6" s="23">
        <f>C6*D6</f>
        <v>4830</v>
      </c>
      <c r="F6" s="21">
        <f>C6*3.3</f>
        <v>5313</v>
      </c>
      <c r="G6" s="24" t="s">
        <v>10</v>
      </c>
    </row>
    <row r="7" ht="30" customHeight="1" spans="1:7">
      <c r="A7" s="21"/>
      <c r="B7" s="21" t="s">
        <v>11</v>
      </c>
      <c r="C7" s="22">
        <v>210</v>
      </c>
      <c r="D7" s="21">
        <v>3</v>
      </c>
      <c r="E7" s="23">
        <f>C7*D7</f>
        <v>630</v>
      </c>
      <c r="F7" s="21">
        <f>C7*3.3</f>
        <v>693</v>
      </c>
      <c r="G7" s="21"/>
    </row>
    <row r="8" ht="30" customHeight="1" spans="1:7">
      <c r="A8" s="21"/>
      <c r="B8" s="21" t="s">
        <v>12</v>
      </c>
      <c r="C8" s="22">
        <v>664</v>
      </c>
      <c r="D8" s="21">
        <v>3</v>
      </c>
      <c r="E8" s="23">
        <f>C8*D8</f>
        <v>1992</v>
      </c>
      <c r="F8" s="21">
        <f>C8*3.3</f>
        <v>2191.2</v>
      </c>
      <c r="G8" s="21" t="s">
        <v>13</v>
      </c>
    </row>
    <row r="9" s="1" customFormat="1" ht="30" customHeight="1" spans="1:7">
      <c r="A9" s="18">
        <v>2</v>
      </c>
      <c r="B9" s="18" t="s">
        <v>14</v>
      </c>
      <c r="C9" s="19">
        <v>1338</v>
      </c>
      <c r="D9" s="18">
        <v>3</v>
      </c>
      <c r="E9" s="23">
        <f>C9*D9</f>
        <v>4014</v>
      </c>
      <c r="F9" s="21">
        <f>C9*3.3</f>
        <v>4415.4</v>
      </c>
      <c r="G9" s="18" t="s">
        <v>15</v>
      </c>
    </row>
    <row r="10" s="1" customFormat="1" ht="30" customHeight="1" spans="1:7">
      <c r="A10" s="18">
        <v>3</v>
      </c>
      <c r="B10" s="18" t="s">
        <v>16</v>
      </c>
      <c r="C10" s="19">
        <v>879</v>
      </c>
      <c r="D10" s="18">
        <v>3</v>
      </c>
      <c r="E10" s="23">
        <f>C10*D10</f>
        <v>2637</v>
      </c>
      <c r="F10" s="21">
        <f>C10*3.3</f>
        <v>2900.7</v>
      </c>
      <c r="G10" s="25" t="s">
        <v>17</v>
      </c>
    </row>
    <row r="11" s="1" customFormat="1" ht="30" customHeight="1" spans="1:7">
      <c r="A11" s="18">
        <v>4</v>
      </c>
      <c r="B11" s="18" t="s">
        <v>18</v>
      </c>
      <c r="C11" s="19">
        <f>SUM(C12:C14)</f>
        <v>1412</v>
      </c>
      <c r="D11" s="18"/>
      <c r="E11" s="20"/>
      <c r="F11" s="18"/>
      <c r="G11" s="18"/>
    </row>
    <row r="12" ht="30" customHeight="1" spans="1:7">
      <c r="A12" s="21"/>
      <c r="B12" s="21" t="s">
        <v>9</v>
      </c>
      <c r="C12" s="22">
        <v>831</v>
      </c>
      <c r="D12" s="21">
        <v>3</v>
      </c>
      <c r="E12" s="23">
        <f>C12*D12</f>
        <v>2493</v>
      </c>
      <c r="F12" s="21">
        <f>C12*3.3</f>
        <v>2742.3</v>
      </c>
      <c r="G12" s="21" t="s">
        <v>19</v>
      </c>
    </row>
    <row r="13" ht="30" customHeight="1" spans="1:7">
      <c r="A13" s="21"/>
      <c r="B13" s="21" t="s">
        <v>11</v>
      </c>
      <c r="C13" s="22">
        <v>243</v>
      </c>
      <c r="D13" s="21">
        <v>3</v>
      </c>
      <c r="E13" s="23">
        <f>C13*D13</f>
        <v>729</v>
      </c>
      <c r="F13" s="21">
        <f>C13*3.3</f>
        <v>801.9</v>
      </c>
      <c r="G13" s="21"/>
    </row>
    <row r="14" ht="30" customHeight="1" spans="1:7">
      <c r="A14" s="21"/>
      <c r="B14" s="21" t="s">
        <v>12</v>
      </c>
      <c r="C14" s="22">
        <v>338</v>
      </c>
      <c r="D14" s="21">
        <v>3</v>
      </c>
      <c r="E14" s="23">
        <f>C14*D14</f>
        <v>1014</v>
      </c>
      <c r="F14" s="21">
        <f>C14*3.3</f>
        <v>1115.4</v>
      </c>
      <c r="G14" s="21"/>
    </row>
    <row r="15" s="1" customFormat="1" ht="30" customHeight="1" spans="1:7">
      <c r="A15" s="18">
        <v>5</v>
      </c>
      <c r="B15" s="18" t="s">
        <v>20</v>
      </c>
      <c r="C15" s="19">
        <f>SUM(C16:C20)</f>
        <v>1946</v>
      </c>
      <c r="D15" s="18"/>
      <c r="E15" s="20"/>
      <c r="F15" s="18"/>
      <c r="G15" s="18"/>
    </row>
    <row r="16" ht="30" customHeight="1" spans="1:7">
      <c r="A16" s="21"/>
      <c r="B16" s="21" t="s">
        <v>9</v>
      </c>
      <c r="C16" s="22">
        <v>742</v>
      </c>
      <c r="D16" s="21">
        <v>3</v>
      </c>
      <c r="E16" s="23">
        <f>C16*3</f>
        <v>2226</v>
      </c>
      <c r="F16" s="21">
        <f>C16*3.3</f>
        <v>2448.6</v>
      </c>
      <c r="G16" s="21"/>
    </row>
    <row r="17" ht="30" customHeight="1" spans="1:7">
      <c r="A17" s="21"/>
      <c r="B17" s="21" t="s">
        <v>11</v>
      </c>
      <c r="C17" s="22">
        <v>518</v>
      </c>
      <c r="D17" s="21">
        <v>3</v>
      </c>
      <c r="E17" s="23">
        <f>C17*3</f>
        <v>1554</v>
      </c>
      <c r="F17" s="21">
        <f>C17*3.3</f>
        <v>1709.4</v>
      </c>
      <c r="G17" s="21"/>
    </row>
    <row r="18" ht="30" customHeight="1" spans="1:7">
      <c r="A18" s="21"/>
      <c r="B18" s="21" t="s">
        <v>12</v>
      </c>
      <c r="C18" s="22">
        <v>224</v>
      </c>
      <c r="D18" s="21">
        <v>3</v>
      </c>
      <c r="E18" s="23">
        <f>C18*3</f>
        <v>672</v>
      </c>
      <c r="F18" s="21">
        <f>C18*3.3</f>
        <v>739.2</v>
      </c>
      <c r="G18" s="21" t="s">
        <v>21</v>
      </c>
    </row>
    <row r="19" ht="30" customHeight="1" spans="1:7">
      <c r="A19" s="21"/>
      <c r="B19" s="21" t="s">
        <v>22</v>
      </c>
      <c r="C19" s="22">
        <v>236</v>
      </c>
      <c r="D19" s="21">
        <v>3</v>
      </c>
      <c r="E19" s="23">
        <f>C19*3</f>
        <v>708</v>
      </c>
      <c r="F19" s="21">
        <f>C19*3.3</f>
        <v>778.8</v>
      </c>
      <c r="G19" s="21"/>
    </row>
    <row r="20" ht="30" customHeight="1" spans="1:7">
      <c r="A20" s="21"/>
      <c r="B20" s="21" t="s">
        <v>23</v>
      </c>
      <c r="C20" s="22">
        <v>226</v>
      </c>
      <c r="D20" s="21">
        <v>3</v>
      </c>
      <c r="E20" s="23">
        <f>C20*3</f>
        <v>678</v>
      </c>
      <c r="F20" s="21">
        <f>C20*3.3</f>
        <v>745.8</v>
      </c>
      <c r="G20" s="21"/>
    </row>
    <row r="21" s="1" customFormat="1" ht="30" customHeight="1" spans="1:7">
      <c r="A21" s="18">
        <v>6</v>
      </c>
      <c r="B21" s="18" t="s">
        <v>24</v>
      </c>
      <c r="C21" s="19">
        <v>626</v>
      </c>
      <c r="D21" s="18">
        <v>3</v>
      </c>
      <c r="E21" s="23">
        <f>C21*3</f>
        <v>1878</v>
      </c>
      <c r="F21" s="21">
        <f>C21*3.3</f>
        <v>2065.8</v>
      </c>
      <c r="G21" s="18" t="s">
        <v>25</v>
      </c>
    </row>
    <row r="22" s="1" customFormat="1" ht="30" customHeight="1" spans="1:7">
      <c r="A22" s="18">
        <v>7</v>
      </c>
      <c r="B22" s="18" t="s">
        <v>26</v>
      </c>
      <c r="C22" s="19">
        <f>SUM(C23:C24)</f>
        <v>645</v>
      </c>
      <c r="D22" s="18"/>
      <c r="E22" s="20"/>
      <c r="F22" s="18"/>
      <c r="G22" s="18"/>
    </row>
    <row r="23" ht="30" customHeight="1" spans="1:7">
      <c r="A23" s="21"/>
      <c r="B23" s="21" t="s">
        <v>9</v>
      </c>
      <c r="C23" s="22">
        <v>364</v>
      </c>
      <c r="D23" s="21">
        <v>3</v>
      </c>
      <c r="E23" s="23">
        <f>C23*D23</f>
        <v>1092</v>
      </c>
      <c r="F23" s="21">
        <f>C23*3.3</f>
        <v>1201.2</v>
      </c>
      <c r="G23" s="21"/>
    </row>
    <row r="24" ht="30" customHeight="1" spans="1:7">
      <c r="A24" s="21"/>
      <c r="B24" s="21" t="s">
        <v>11</v>
      </c>
      <c r="C24" s="22">
        <v>281</v>
      </c>
      <c r="D24" s="21">
        <v>3</v>
      </c>
      <c r="E24" s="23">
        <f>C24*D24</f>
        <v>843</v>
      </c>
      <c r="F24" s="21">
        <f>C24*3.3</f>
        <v>927.3</v>
      </c>
      <c r="G24" s="21" t="s">
        <v>27</v>
      </c>
    </row>
    <row r="25" s="1" customFormat="1" ht="30" customHeight="1" spans="1:7">
      <c r="A25" s="18">
        <v>8</v>
      </c>
      <c r="B25" s="18" t="s">
        <v>28</v>
      </c>
      <c r="C25" s="19">
        <f>SUM(C26:C28)</f>
        <v>883</v>
      </c>
      <c r="D25" s="18"/>
      <c r="E25" s="20"/>
      <c r="F25" s="18"/>
      <c r="G25" s="18"/>
    </row>
    <row r="26" ht="30" customHeight="1" spans="1:7">
      <c r="A26" s="21"/>
      <c r="B26" s="21" t="s">
        <v>9</v>
      </c>
      <c r="C26" s="22">
        <v>430</v>
      </c>
      <c r="D26" s="21">
        <v>3</v>
      </c>
      <c r="E26" s="23">
        <f>C26*D26</f>
        <v>1290</v>
      </c>
      <c r="F26" s="21">
        <f>C26*3.3</f>
        <v>1419</v>
      </c>
      <c r="G26" s="21"/>
    </row>
    <row r="27" ht="30" customHeight="1" spans="1:7">
      <c r="A27" s="21"/>
      <c r="B27" s="21" t="s">
        <v>11</v>
      </c>
      <c r="C27" s="22">
        <v>297</v>
      </c>
      <c r="D27" s="21">
        <v>3</v>
      </c>
      <c r="E27" s="23">
        <f>C27*D27</f>
        <v>891</v>
      </c>
      <c r="F27" s="21">
        <f>C27*3.3</f>
        <v>980.1</v>
      </c>
      <c r="G27" s="21"/>
    </row>
    <row r="28" ht="30" customHeight="1" spans="1:7">
      <c r="A28" s="21"/>
      <c r="B28" s="21" t="s">
        <v>12</v>
      </c>
      <c r="C28" s="22">
        <v>156</v>
      </c>
      <c r="D28" s="21">
        <v>3</v>
      </c>
      <c r="E28" s="23">
        <f>C28*D28</f>
        <v>468</v>
      </c>
      <c r="F28" s="21">
        <f>C28*3.3</f>
        <v>514.8</v>
      </c>
      <c r="G28" s="21"/>
    </row>
    <row r="29" s="1" customFormat="1" ht="30" customHeight="1" spans="1:7">
      <c r="A29" s="18">
        <v>9</v>
      </c>
      <c r="B29" s="18" t="s">
        <v>29</v>
      </c>
      <c r="C29" s="19">
        <f>SUM(C30:C35)</f>
        <v>1209</v>
      </c>
      <c r="D29" s="18"/>
      <c r="E29" s="20"/>
      <c r="F29" s="18"/>
      <c r="G29" s="18"/>
    </row>
    <row r="30" ht="30" customHeight="1" spans="1:7">
      <c r="A30" s="21"/>
      <c r="B30" s="21" t="s">
        <v>9</v>
      </c>
      <c r="C30" s="22">
        <v>227</v>
      </c>
      <c r="D30" s="21">
        <v>3</v>
      </c>
      <c r="E30" s="23">
        <f>C30*D30</f>
        <v>681</v>
      </c>
      <c r="F30" s="21">
        <f>C30*3.3</f>
        <v>749.1</v>
      </c>
      <c r="G30" s="21"/>
    </row>
    <row r="31" ht="30" customHeight="1" spans="1:7">
      <c r="A31" s="21"/>
      <c r="B31" s="21" t="s">
        <v>11</v>
      </c>
      <c r="C31" s="22">
        <v>38</v>
      </c>
      <c r="D31" s="21">
        <v>3</v>
      </c>
      <c r="E31" s="23">
        <f>C31*D31</f>
        <v>114</v>
      </c>
      <c r="F31" s="21">
        <f>C31*3.3</f>
        <v>125.4</v>
      </c>
      <c r="G31" s="21"/>
    </row>
    <row r="32" ht="30" customHeight="1" spans="1:7">
      <c r="A32" s="21"/>
      <c r="B32" s="21" t="s">
        <v>12</v>
      </c>
      <c r="C32" s="22">
        <v>81</v>
      </c>
      <c r="D32" s="21">
        <v>3</v>
      </c>
      <c r="E32" s="23">
        <f>C32*D32</f>
        <v>243</v>
      </c>
      <c r="F32" s="21">
        <f>C32*3.3</f>
        <v>267.3</v>
      </c>
      <c r="G32" s="21"/>
    </row>
    <row r="33" ht="30" customHeight="1" spans="1:7">
      <c r="A33" s="21"/>
      <c r="B33" s="21" t="s">
        <v>22</v>
      </c>
      <c r="C33" s="22">
        <v>119</v>
      </c>
      <c r="D33" s="21">
        <v>3</v>
      </c>
      <c r="E33" s="23">
        <f>C33*D33</f>
        <v>357</v>
      </c>
      <c r="F33" s="21">
        <f>C33*3.3</f>
        <v>392.7</v>
      </c>
      <c r="G33" s="21"/>
    </row>
    <row r="34" ht="30" customHeight="1" spans="1:7">
      <c r="A34" s="21"/>
      <c r="B34" s="21" t="s">
        <v>23</v>
      </c>
      <c r="C34" s="22">
        <v>207</v>
      </c>
      <c r="D34" s="21">
        <v>3</v>
      </c>
      <c r="E34" s="23">
        <f>C34*D34</f>
        <v>621</v>
      </c>
      <c r="F34" s="21">
        <f>C34*3.3</f>
        <v>683.1</v>
      </c>
      <c r="G34" s="21" t="s">
        <v>30</v>
      </c>
    </row>
    <row r="35" ht="30" customHeight="1" spans="1:7">
      <c r="A35" s="21"/>
      <c r="B35" s="21" t="s">
        <v>31</v>
      </c>
      <c r="C35" s="22">
        <v>537</v>
      </c>
      <c r="D35" s="21">
        <v>3</v>
      </c>
      <c r="E35" s="23">
        <f>C35*D35</f>
        <v>1611</v>
      </c>
      <c r="F35" s="21">
        <f>C35*3.3</f>
        <v>1772.1</v>
      </c>
      <c r="G35" s="21" t="s">
        <v>32</v>
      </c>
    </row>
    <row r="36" s="1" customFormat="1" ht="30" customHeight="1" spans="1:7">
      <c r="A36" s="18">
        <v>10</v>
      </c>
      <c r="B36" s="18" t="s">
        <v>33</v>
      </c>
      <c r="C36" s="19">
        <f>SUM(C37:C38)</f>
        <v>745</v>
      </c>
      <c r="D36" s="18"/>
      <c r="E36" s="20"/>
      <c r="F36" s="18"/>
      <c r="G36" s="18"/>
    </row>
    <row r="37" ht="30" customHeight="1" spans="1:7">
      <c r="A37" s="21"/>
      <c r="B37" s="21" t="s">
        <v>9</v>
      </c>
      <c r="C37" s="22">
        <v>571</v>
      </c>
      <c r="D37" s="21">
        <v>3</v>
      </c>
      <c r="E37" s="23">
        <f>C37*D37</f>
        <v>1713</v>
      </c>
      <c r="F37" s="21">
        <f>C37*3.3</f>
        <v>1884.3</v>
      </c>
      <c r="G37" s="21"/>
    </row>
    <row r="38" ht="30" customHeight="1" spans="1:7">
      <c r="A38" s="21"/>
      <c r="B38" s="21" t="s">
        <v>11</v>
      </c>
      <c r="C38" s="22">
        <v>174</v>
      </c>
      <c r="D38" s="21">
        <v>3</v>
      </c>
      <c r="E38" s="23">
        <f>C38*D38</f>
        <v>522</v>
      </c>
      <c r="F38" s="21">
        <f>C38*3.3</f>
        <v>574.2</v>
      </c>
      <c r="G38" s="21"/>
    </row>
    <row r="39" s="1" customFormat="1" ht="30" customHeight="1" spans="1:7">
      <c r="A39" s="18">
        <v>11</v>
      </c>
      <c r="B39" s="18" t="s">
        <v>34</v>
      </c>
      <c r="C39" s="19">
        <f>SUM(C40:C41)</f>
        <v>685</v>
      </c>
      <c r="D39" s="18"/>
      <c r="E39" s="20"/>
      <c r="F39" s="18"/>
      <c r="G39" s="18"/>
    </row>
    <row r="40" ht="30" customHeight="1" spans="1:7">
      <c r="A40" s="21"/>
      <c r="B40" s="21" t="s">
        <v>9</v>
      </c>
      <c r="C40" s="22">
        <v>524</v>
      </c>
      <c r="D40" s="21">
        <v>3</v>
      </c>
      <c r="E40" s="23">
        <f>C40*D40</f>
        <v>1572</v>
      </c>
      <c r="F40" s="21">
        <f>C40*3.3</f>
        <v>1729.2</v>
      </c>
      <c r="G40" s="21"/>
    </row>
    <row r="41" ht="30" customHeight="1" spans="1:7">
      <c r="A41" s="21"/>
      <c r="B41" s="21" t="s">
        <v>11</v>
      </c>
      <c r="C41" s="22">
        <v>161</v>
      </c>
      <c r="D41" s="21">
        <v>3</v>
      </c>
      <c r="E41" s="23">
        <f>C41*D41</f>
        <v>483</v>
      </c>
      <c r="F41" s="21">
        <f>C41*3.3</f>
        <v>531.3</v>
      </c>
      <c r="G41" s="21"/>
    </row>
    <row r="42" s="1" customFormat="1" ht="30" customHeight="1" spans="1:7">
      <c r="A42" s="18">
        <v>12</v>
      </c>
      <c r="B42" s="18" t="s">
        <v>35</v>
      </c>
      <c r="C42" s="19">
        <f>SUM(C43+C44)</f>
        <v>359</v>
      </c>
      <c r="D42" s="18"/>
      <c r="E42" s="20"/>
      <c r="F42" s="18"/>
      <c r="G42" s="18"/>
    </row>
    <row r="43" ht="30" customHeight="1" spans="1:7">
      <c r="A43" s="21"/>
      <c r="B43" s="21" t="s">
        <v>9</v>
      </c>
      <c r="C43" s="22">
        <v>207</v>
      </c>
      <c r="D43" s="21">
        <v>3</v>
      </c>
      <c r="E43" s="23">
        <f>C43*D43</f>
        <v>621</v>
      </c>
      <c r="F43" s="21">
        <f>C43*3.3</f>
        <v>683.1</v>
      </c>
      <c r="G43" s="21"/>
    </row>
    <row r="44" ht="30" customHeight="1" spans="1:7">
      <c r="A44" s="21"/>
      <c r="B44" s="21" t="s">
        <v>11</v>
      </c>
      <c r="C44" s="22">
        <v>152</v>
      </c>
      <c r="D44" s="21">
        <v>3</v>
      </c>
      <c r="E44" s="23">
        <f>C44*D44</f>
        <v>456</v>
      </c>
      <c r="F44" s="21">
        <f>C44*3.3</f>
        <v>501.6</v>
      </c>
      <c r="G44" s="21" t="s">
        <v>36</v>
      </c>
    </row>
    <row r="45" s="2" customFormat="1" ht="30" customHeight="1" spans="1:7">
      <c r="A45" s="19">
        <v>13</v>
      </c>
      <c r="B45" s="20" t="s">
        <v>37</v>
      </c>
      <c r="C45" s="19">
        <v>806</v>
      </c>
      <c r="D45" s="20">
        <v>3</v>
      </c>
      <c r="E45" s="23">
        <f>C45*D45</f>
        <v>2418</v>
      </c>
      <c r="F45" s="21">
        <f>C45*3.3</f>
        <v>2659.8</v>
      </c>
      <c r="G45" s="20" t="s">
        <v>38</v>
      </c>
    </row>
    <row r="46" s="1" customFormat="1" ht="30" customHeight="1" spans="1:7">
      <c r="A46" s="18">
        <v>14</v>
      </c>
      <c r="B46" s="18" t="s">
        <v>39</v>
      </c>
      <c r="C46" s="19">
        <v>763</v>
      </c>
      <c r="D46" s="18">
        <v>3</v>
      </c>
      <c r="E46" s="23">
        <f>C46*D46</f>
        <v>2289</v>
      </c>
      <c r="F46" s="21">
        <f>C46*3.3</f>
        <v>2517.9</v>
      </c>
      <c r="G46" s="18" t="s">
        <v>40</v>
      </c>
    </row>
    <row r="47" ht="68" customHeight="1" spans="1:7">
      <c r="A47" s="26" t="s">
        <v>41</v>
      </c>
      <c r="B47" s="27"/>
      <c r="C47" s="22">
        <f>SUM(C5+C9+C10+C11+C15+C22+C21+C25+C29+C39+C36+C42+C45+C46)</f>
        <v>14780</v>
      </c>
      <c r="D47" s="21"/>
      <c r="E47" s="23">
        <f>SUM(E5:E46)</f>
        <v>44340</v>
      </c>
      <c r="F47" s="21">
        <f>SUM(F5:F46)</f>
        <v>48774</v>
      </c>
      <c r="G47" s="24" t="s">
        <v>42</v>
      </c>
    </row>
  </sheetData>
  <mergeCells count="9">
    <mergeCell ref="A47:B47"/>
    <mergeCell ref="A3:A4"/>
    <mergeCell ref="B3:B4"/>
    <mergeCell ref="C3:C4"/>
    <mergeCell ref="D3:D4"/>
    <mergeCell ref="E3:E4"/>
    <mergeCell ref="F3:F4"/>
    <mergeCell ref="G3:G4"/>
    <mergeCell ref="A1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超</cp:lastModifiedBy>
  <dcterms:created xsi:type="dcterms:W3CDTF">2024-08-09T06:53:00Z</dcterms:created>
  <dcterms:modified xsi:type="dcterms:W3CDTF">2024-08-10T03:16:04Z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91AF48710BAD47B284AF01E7D51943A8_11</vt:lpwstr>
  </property>
  <property fmtid="{D5CDD505-2E9C-101B-9397-08002B2CF9AE}" pid="3" name="KSOProductBuildVer">
    <vt:lpwstr>2052-12.1.0.17147</vt:lpwstr>
  </property>
</Properties>
</file>