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775"/>
  </bookViews>
  <sheets>
    <sheet name="监测任务" sheetId="4" r:id="rId1"/>
    <sheet name="环保督察销号专项监测" sheetId="5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<sst xmlns="http://schemas.openxmlformats.org/spreadsheetml/2006/main" count="424" uniqueCount="225">
  <si>
    <t>序号</t>
  </si>
  <si>
    <t>断面名称</t>
  </si>
  <si>
    <t>检测地点名称</t>
  </si>
  <si>
    <t>坐标</t>
  </si>
  <si>
    <t>检测项目</t>
  </si>
  <si>
    <t>检测频次</t>
  </si>
  <si>
    <t>备注</t>
  </si>
  <si>
    <t>国省控断面</t>
  </si>
  <si>
    <t>呼兰河</t>
  </si>
  <si>
    <t>呼兰河口内（入松花江口内）</t>
  </si>
  <si>
    <t>126.689311°，45.945638°</t>
  </si>
  <si>
    <t>水温、pH、溶解氧、电导率、浊度、高锰酸盐指数、化学需 氧量、五日生化需氧量、氨氮、总磷、铜、锌、氟化物、 硒、砷、汞、镉、铬（六价）、铅、氰化物、挥发酚、石油类、阴 离子表面活性剂、硫化物</t>
  </si>
  <si>
    <t>1次/月</t>
  </si>
  <si>
    <t>每月13日前完成采样，23日前报数、25日前完成报告</t>
  </si>
  <si>
    <t>肇兰新河</t>
  </si>
  <si>
    <t>庆丰桥（乐业镇出呼兰富强入）（入呼兰河口内）</t>
  </si>
  <si>
    <t>经度126.465970
纬度46.005967</t>
  </si>
  <si>
    <t>水温、pH、溶解氧、电导率、浊度、高锰酸盐指数、化学需氧量、五日生化需氧量、氨氮、总磷、氟化物</t>
  </si>
  <si>
    <t>市控、区控断面</t>
  </si>
  <si>
    <t>兰西县榆林镇鞍山屯（入境断面）</t>
  </si>
  <si>
    <t>126.416551，46.082918</t>
  </si>
  <si>
    <t>水温、pH、溶解氧、电导率、浊度、高锰酸盐指数、氨氮、总磷、总氮</t>
  </si>
  <si>
    <t>3次/月</t>
  </si>
  <si>
    <t>上、中、下旬分别监测1次（与国省控断面监测合并后每月共3次）</t>
  </si>
  <si>
    <t>群力村入口</t>
  </si>
  <si>
    <t>126.416569，46.082145</t>
  </si>
  <si>
    <t>呼兰河堤1号泵房（利民四排干入呼兰河口内）</t>
  </si>
  <si>
    <t>126.631100，45.957042</t>
  </si>
  <si>
    <t>G1111桥</t>
  </si>
  <si>
    <t>126.591427，45.971329</t>
  </si>
  <si>
    <t>2次/月</t>
  </si>
  <si>
    <t>肇东市里木镇北（入境断面）</t>
  </si>
  <si>
    <t>126.295947,45.984894</t>
  </si>
  <si>
    <t>水温、pH、溶解氧、电导率、浊度、高锰酸盐指数、氨氮、总磷、总氮 、氟化物</t>
  </si>
  <si>
    <t>126.458701°，46.004048°</t>
  </si>
  <si>
    <t>发生渠</t>
  </si>
  <si>
    <t>发生渠入口（万宝街道大亮子村）</t>
  </si>
  <si>
    <t>126.22′ 23.46″ , 45° 47′ 2.87″</t>
  </si>
  <si>
    <t>水温、pH、溶解氧、电导率、浊度、高锰酸盐指数、氨氮、总磷、总氮、透明度、铁</t>
  </si>
  <si>
    <t>薛卜村出口（万宝街道出松北街道入）</t>
  </si>
  <si>
    <t>126.445508,45.805956</t>
  </si>
  <si>
    <t>胜利村入口（松北街道出松浦街道入）</t>
  </si>
  <si>
    <t>126.537742,45.830178</t>
  </si>
  <si>
    <t>松浦大道交口（松浦街道出利民街道入）</t>
  </si>
  <si>
    <t>126.615887,45.859695</t>
  </si>
  <si>
    <t>发生渠出口（利业街道入松花江口）</t>
  </si>
  <si>
    <t>126° 41′ 6.27″ , 45° 52′ 11.29″</t>
  </si>
  <si>
    <t>银水湾</t>
  </si>
  <si>
    <t>银水湾（源头）</t>
  </si>
  <si>
    <t>126.476557°,45.783815°</t>
  </si>
  <si>
    <t>1次/周</t>
  </si>
  <si>
    <t>科技一街桥</t>
  </si>
  <si>
    <t>126.502407°,45.799240°</t>
  </si>
  <si>
    <t>松祥社区（银水湾松祥街道出松安街道入）</t>
  </si>
  <si>
    <t>126.514457°,45.799843°</t>
  </si>
  <si>
    <t>松花江松北段1号泵站（松安街道入松花江口内）</t>
  </si>
  <si>
    <t>126.538955°,45.799171°</t>
  </si>
  <si>
    <t>入河排污口</t>
  </si>
  <si>
    <t>入松花江排口</t>
  </si>
  <si>
    <t>万宝灌渠陡槽（口上、口内、口下）</t>
  </si>
  <si>
    <t>126° 21′ 57.85″ , 45° 47′ 3.8″</t>
  </si>
  <si>
    <t>pH、化学需氧量、氨氮、总磷、总氮、（口内加测流量）</t>
  </si>
  <si>
    <t>4次/年</t>
  </si>
  <si>
    <t>万宝灌渠排灌站（口上、口内、口下）</t>
  </si>
  <si>
    <t>126° 22′ 21.25″ , 45° 47′ 1.65″</t>
  </si>
  <si>
    <t>pH、化学需氧量、氨氮、总磷、总氮、 （口内加测流量）</t>
  </si>
  <si>
    <t>双口面支渠（口上、口内、口下）</t>
  </si>
  <si>
    <t>126° 26′ 10.84″ , 45° 46′ 43.09″</t>
  </si>
  <si>
    <t>氨氮、化学需氧量、总磷</t>
  </si>
  <si>
    <t>集乐支渠（口上、口内、口下）</t>
  </si>
  <si>
    <t>126° 33′ 46.39″ , 45° 48′ 7.33″</t>
  </si>
  <si>
    <t>松浦支渠排涝泵站（口上、口内、口下）</t>
  </si>
  <si>
    <t>126° 38′ 11.79″ , 45° 48′ 38.31″</t>
  </si>
  <si>
    <t>入呼兰河口</t>
  </si>
  <si>
    <t>金山排涝站（零支沟排口）（口上、口内、口下）</t>
  </si>
  <si>
    <t>126.42097165，46.06770892</t>
  </si>
  <si>
    <t>利民3号闸站（口上、口内、口下）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</si>
  <si>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26.544543，45.973112</t>
    </r>
  </si>
  <si>
    <t>利民2号闸站（口上、口内、口下）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</si>
  <si>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26.563323，45.961701</t>
    </r>
  </si>
  <si>
    <t>利民1号闸站（口上、口内、口下）</t>
  </si>
  <si>
    <t>126°34′51″，45°55′23″</t>
  </si>
  <si>
    <t>入肇兰新河排口</t>
  </si>
  <si>
    <t>二截闸（口上、口内、口下）</t>
  </si>
  <si>
    <t>126.319478，45.984781</t>
  </si>
  <si>
    <t>三支闸（口上、口内、口下）</t>
  </si>
  <si>
    <t>126.351300，46.010928</t>
  </si>
  <si>
    <t>三截闸（口上、口内、口下）</t>
  </si>
  <si>
    <t>126.35351006，45.99794186</t>
  </si>
  <si>
    <t>四截闸（口上、口内、口下）</t>
  </si>
  <si>
    <t>126.37019256，45.99692577</t>
  </si>
  <si>
    <t>二支闸（口上、口内、口下）</t>
  </si>
  <si>
    <t>126.399373，45.999143</t>
  </si>
  <si>
    <t>pH、化学需氧量、氨氮、总磷、总氮、（口内加测流量））</t>
  </si>
  <si>
    <t>孟家泡</t>
  </si>
  <si>
    <t>孟家泡南</t>
  </si>
  <si>
    <t>126°35′10.72″  45°55′33.55″</t>
  </si>
  <si>
    <t>水温、pH、溶解氧、化学需氧量、氨氮、总磷、透明度</t>
  </si>
  <si>
    <t>孟家泡北</t>
  </si>
  <si>
    <t>126°35′09.98″  45°55′38.41″</t>
  </si>
  <si>
    <t>利民污水处理厂排污口下游50米处</t>
  </si>
  <si>
    <t>126.581898，45.924116。</t>
  </si>
  <si>
    <t>呼兰区廉家晓东钓场西900处</t>
  </si>
  <si>
    <t>126°36′13.31″  45°55′30.36″</t>
  </si>
  <si>
    <t>哈尔滨市松北区四排干入河排污口（1号闸站）</t>
  </si>
  <si>
    <t>126.640156  45.937588</t>
  </si>
  <si>
    <t>胡秀泵站</t>
  </si>
  <si>
    <t>126°37′46.58″  45°55′34.53″</t>
  </si>
  <si>
    <t>科技二街12号泵站及对面出水口</t>
  </si>
  <si>
    <t>126.507188,   45.797657</t>
  </si>
  <si>
    <t>化学需氧量、总氮、氨氮、总磷、铁、锰</t>
  </si>
  <si>
    <t>江北一体发展区工程降水治理专项监测</t>
  </si>
  <si>
    <t>银水湾和发生渠排放工程降水项目的进水、出水</t>
  </si>
  <si>
    <t>126.613604，45.842888。
126.462391,45.826862。
126.559812，45.822693。
126.499092，45.807264。</t>
  </si>
  <si>
    <t>pH、透明度、色度、铁</t>
  </si>
  <si>
    <t>饮用水源地</t>
  </si>
  <si>
    <t>前进水厂</t>
  </si>
  <si>
    <t>水源水</t>
  </si>
  <si>
    <t>126.563648,45.813750。</t>
  </si>
  <si>
    <t>《地下水质量标准（GB/T 14848-2017）》中39+6项指标</t>
  </si>
  <si>
    <t>2次/年</t>
  </si>
  <si>
    <t>利民第一净水厂</t>
  </si>
  <si>
    <t>126.559366,45,898227</t>
  </si>
  <si>
    <t>利民第二净水厂</t>
  </si>
  <si>
    <t>126,530001,45,881828</t>
  </si>
  <si>
    <t>农村饮用水38个点位</t>
  </si>
  <si>
    <t>松浦支渠专项监测</t>
  </si>
  <si>
    <t>松浦支渠例行监测</t>
  </si>
  <si>
    <t>松浦支渠松浦观江国际6号门前小桥北侧180m处小桥  （上游）</t>
  </si>
  <si>
    <t>126°37′57.32″  45°48′49.56″</t>
  </si>
  <si>
    <t>溶解氧、透明度、氨氮</t>
  </si>
  <si>
    <t>松浦排灌站</t>
  </si>
  <si>
    <t>126°38′03.80″  45°48′45.83″</t>
  </si>
  <si>
    <t>松浦支渠排灌站前小桥（下游）</t>
  </si>
  <si>
    <t>126°38′08.32″  45°48′41.83″</t>
  </si>
  <si>
    <t>松浦支渠每日监测</t>
  </si>
  <si>
    <t>松浦支渠中原大道桥</t>
  </si>
  <si>
    <t>126.634379,45.812691。</t>
  </si>
  <si>
    <t>1次/日</t>
  </si>
  <si>
    <t>松浦支渠松浦观江国际6号门前小桥（中游）</t>
  </si>
  <si>
    <t>126.635656.45,811901。</t>
  </si>
  <si>
    <t>松浦支渠截流泵站</t>
  </si>
  <si>
    <t>126.635672.45.810959。</t>
  </si>
  <si>
    <t>松浦支渠雨排口</t>
  </si>
  <si>
    <t>松浦支渠雨排口19个</t>
  </si>
  <si>
    <t>雨季45天</t>
  </si>
  <si>
    <t>双口面</t>
  </si>
  <si>
    <t>双口面进水</t>
  </si>
  <si>
    <t>126.436199.45.777933。</t>
  </si>
  <si>
    <t>溶解氧、透明度、氨氮、</t>
  </si>
  <si>
    <t>天矶湖出水</t>
  </si>
  <si>
    <t>126，581955.45.841076。</t>
  </si>
  <si>
    <t>黑龙江省城镇污水集中处理专项监测</t>
  </si>
  <si>
    <t>利民污水处理厂</t>
  </si>
  <si>
    <t>126.581036，45.923850。</t>
  </si>
  <si>
    <t>水温、pH值、生化需氧量、总磷、化学需氧量、色度、总汞、总镉、总铬、六价铬、总砷、总铅、悬浮物、阴离子表面活性剂、粪大肠菌群数、氨氮、总氮、石油类、动植物油、烷基汞</t>
  </si>
  <si>
    <t>4.9月全项</t>
  </si>
  <si>
    <t>水温、pH、COD、总氮、总磷、氨氮、悬浮物</t>
  </si>
  <si>
    <t xml:space="preserve"> 1次/月</t>
  </si>
  <si>
    <t>1、2、3、5、6、10、11、12月简项</t>
  </si>
  <si>
    <t xml:space="preserve"> 3次/月</t>
  </si>
  <si>
    <t>7.8 月 简项</t>
  </si>
  <si>
    <t>利林、利民污水处理厂排污口下游</t>
  </si>
  <si>
    <t>水温、pH值、生化需氧量、总磷、化学需氧量、总汞、总镉、六价铬、总砷、总铅、阴离子表面活性剂、粪大肠菌群数、氨氮、总氮、石油类</t>
  </si>
  <si>
    <t>pH、COD、总氮、总磷、氨氮</t>
  </si>
  <si>
    <t>利林环保水处理有限公司</t>
  </si>
  <si>
    <t>126.578643，45.923090。</t>
  </si>
  <si>
    <t>哈尔滨市松北供排水有限公司</t>
  </si>
  <si>
    <t>126.685127，45.845868。</t>
  </si>
  <si>
    <t>松浦污水厂总排放口入松花江上游、下游</t>
  </si>
  <si>
    <t>126.688961，45.843836 。
  126.688813,45.843375。</t>
  </si>
  <si>
    <t>污水处理厂</t>
  </si>
  <si>
    <t>太阳岛污水处理站排污口（口上、口内、口下）</t>
  </si>
  <si>
    <t>126° 36′ 14.46″ , 45° 47′ 26.81″</t>
  </si>
  <si>
    <t>月亮湾排水管理站泵站污水处理站排污口（口上、口内、口下）</t>
  </si>
  <si>
    <t>126.575932,45.790154</t>
  </si>
  <si>
    <t>船厂污水处理站船厂社区污水排放口（口上、口内、口下）</t>
  </si>
  <si>
    <t>126.621288,45.794818</t>
  </si>
  <si>
    <t>松北区重点污染源监督性监测</t>
  </si>
  <si>
    <t>哈尔滨市国环医疗固体废物无害化集中处置中心有限公司</t>
  </si>
  <si>
    <t>126.631504，45.896025。</t>
  </si>
  <si>
    <t>颗粒物、一氧化碳、氮氧化物、二氧化硫、氟化氢、氯化氢、汞及其化合物、铊及其化合物、镉及其化合物、铅及其化合物、砷及其化合物、铬及其化合物、锡、锑、铜、锰、镍、钴及其化合物、热灼减率</t>
  </si>
  <si>
    <t>哈尔滨京环环保资源开发利用有限公司</t>
  </si>
  <si>
    <t>126,337430,46,051150。</t>
  </si>
  <si>
    <t>垃圾渗滤液：色度、CODcr、BOD5、SS、NH3-N、TP、TN、六价铬、粪大肠菌群数、砷、汞、铅、镉、铬，共计14项</t>
  </si>
  <si>
    <t>2次/季</t>
  </si>
  <si>
    <t>2024(9-10月）</t>
  </si>
  <si>
    <t>地下水：色度、嗅和味、浑浊度、肉眼可见物、pH、总硬度、溶解性总固体、硫酸盐、氯化物、铁、锰、铜、锌、铝、挥发性酚类、阴离子表面活性剂、耗氧量、氨氮、硫化物、钠、总大肠菌群、菌落总数、亚硝酸盐、硝酸盐、氰化物、氟化物、碘化物、汞、砷、硒、镉、六价铬、铅、三氯甲烷、四氯化碳、苯、甲苯、总α放射性、总β放射性，共计39项</t>
  </si>
  <si>
    <t>1次/季</t>
  </si>
  <si>
    <t>无组织废气：氨气、三甲胺、硫化氢、甲硫醇、甲硫醚、二甲二硫、二硫化碳、苯乙烯、臭气浓度、甲烷</t>
  </si>
  <si>
    <t>2024（9月-10月）</t>
  </si>
  <si>
    <t>二恶英</t>
  </si>
  <si>
    <t>1次/年</t>
  </si>
  <si>
    <t>哈尔滨义利实业有限公司</t>
  </si>
  <si>
    <t>126.584014，45.893066。</t>
  </si>
  <si>
    <t>pH值、动植物油、化学需氧量、五日生化需氧量、悬浮物</t>
  </si>
  <si>
    <t>哈尔滨大都会热力有限公司</t>
  </si>
  <si>
    <t>126.537326，45.878485。</t>
  </si>
  <si>
    <t>颗粒物、二氧化硫、氮氧化物、汞及其化合物、林格曼黑度</t>
  </si>
  <si>
    <t>哈尔滨海格科技发展有限责任公司</t>
  </si>
  <si>
    <t>126.519153，45.699035。</t>
  </si>
  <si>
    <t>pH值、化学需氧量、总氰化物、总铜
总镍、总银</t>
  </si>
  <si>
    <t>硫酸雾、氮氧化物、氯化氢、氰化氢</t>
  </si>
  <si>
    <t>哈尔滨生物制品二厂有限公司</t>
  </si>
  <si>
    <t>颗粒物</t>
  </si>
  <si>
    <t>黑臭水体</t>
  </si>
  <si>
    <t>单次费用</t>
  </si>
  <si>
    <t>点位</t>
  </si>
  <si>
    <t>每月次数</t>
  </si>
  <si>
    <t>月份</t>
  </si>
  <si>
    <t>合计费用</t>
  </si>
  <si>
    <t>松浦支渠</t>
  </si>
  <si>
    <t>松浦支渠中原大道桥（双休及法定）</t>
  </si>
  <si>
    <t>1次/天</t>
  </si>
  <si>
    <t>松浦支渠松浦观江国际6号门前小桥（中游）（双休及法定）</t>
  </si>
  <si>
    <t>松浦支渠截流泵站（双休及法定）</t>
  </si>
  <si>
    <t>松浦支渠中原大道桥（工作日）</t>
  </si>
  <si>
    <t>松浦支渠松浦观江国际6号门前小桥（中游）（工作日）</t>
  </si>
  <si>
    <t>松浦支渠截流泵站（工作日）</t>
  </si>
  <si>
    <t>松浦支渠19个雨排口</t>
  </si>
  <si>
    <t>/</t>
  </si>
  <si>
    <t>4次/月</t>
  </si>
  <si>
    <t>注：价格核算标准为：《黑龙江省环境监测服务收费标准（黑价联14号）》</t>
  </si>
  <si>
    <t>合计</t>
  </si>
  <si>
    <t>折后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</si>
</sst>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5" xfId="51"/>
    <cellStyle name="常规 2" xfId="52"/>
    <cellStyle name="常规 3" xfId="53"/>
    <cellStyle name="常规 13" xfId="54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zoomScale="85" zoomScaleNormal="85" topLeftCell="A60" workbookViewId="0">
      <selection activeCell="E86" sqref="E86"/>
    </sheetView>
  </sheetViews>
  <sheetFormatPr defaultColWidth="9" defaultRowHeight="12.75" outlineLevelCol="7"/>
  <cols>
    <col min="1" max="1" width="12.5" style="1" customWidth="1"/>
    <col min="2" max="2" width="8" style="1" customWidth="1"/>
    <col min="3" max="3" width="32.6416666666667" style="1" customWidth="1"/>
    <col min="4" max="4" width="75.875" style="21" customWidth="1"/>
    <col min="5" max="5" width="44.7583333333333" style="21" customWidth="1"/>
    <col min="6" max="6" width="61.3166666666667" style="1" customWidth="1"/>
    <col min="7" max="7" width="33.375" style="1" customWidth="1"/>
    <col min="8" max="8" width="28.675" style="1" customWidth="1"/>
    <col min="9" max="9" width="20.6333333333333" style="1" customWidth="1"/>
    <col min="10" max="16384" width="8.725" style="1"/>
  </cols>
  <sheetData>
    <row r="1" s="1" customFormat="1" ht="44" customHeight="1" spans="1:8">
      <c r="A1" s="7"/>
      <c r="B1" s="7" t="s">
        <v>0</v>
      </c>
      <c r="C1" s="7" t="s">
        <v>1</v>
      </c>
      <c r="D1" s="22" t="s">
        <v>2</v>
      </c>
      <c r="E1" s="22" t="s">
        <v>3</v>
      </c>
      <c r="F1" s="7" t="s">
        <v>4</v>
      </c>
      <c r="G1" s="7" t="s">
        <v>5</v>
      </c>
      <c r="H1" s="7" t="s">
        <v>6</v>
      </c>
    </row>
    <row r="2" s="1" customFormat="1" ht="87" customHeight="1" spans="1:8">
      <c r="A2" s="7" t="s">
        <v>7</v>
      </c>
      <c r="B2" s="7">
        <f>ROW()-1</f>
        <v>1</v>
      </c>
      <c r="C2" s="7" t="s">
        <v>8</v>
      </c>
      <c r="D2" s="22" t="s">
        <v>9</v>
      </c>
      <c r="E2" s="22" t="s">
        <v>10</v>
      </c>
      <c r="F2" s="22" t="s">
        <v>11</v>
      </c>
      <c r="G2" s="7" t="s">
        <v>12</v>
      </c>
      <c r="H2" s="23" t="s">
        <v>13</v>
      </c>
    </row>
    <row r="3" s="1" customFormat="1" ht="56" customHeight="1" spans="1:8">
      <c r="A3" s="7"/>
      <c r="B3" s="7">
        <f t="shared" ref="B3:B12" si="0">ROW()-1</f>
        <v>2</v>
      </c>
      <c r="C3" s="7" t="s">
        <v>14</v>
      </c>
      <c r="D3" s="22" t="s">
        <v>15</v>
      </c>
      <c r="E3" s="22" t="s">
        <v>16</v>
      </c>
      <c r="F3" s="22" t="s">
        <v>17</v>
      </c>
      <c r="G3" s="7" t="s">
        <v>12</v>
      </c>
      <c r="H3" s="24"/>
    </row>
    <row r="4" s="1" customFormat="1" ht="40" customHeight="1" spans="1:8">
      <c r="A4" s="7" t="s">
        <v>18</v>
      </c>
      <c r="B4" s="7">
        <f t="shared" si="0"/>
        <v>3</v>
      </c>
      <c r="C4" s="25" t="s">
        <v>8</v>
      </c>
      <c r="D4" s="22" t="s">
        <v>19</v>
      </c>
      <c r="E4" s="22" t="s">
        <v>20</v>
      </c>
      <c r="F4" s="22" t="s">
        <v>21</v>
      </c>
      <c r="G4" s="7" t="s">
        <v>22</v>
      </c>
      <c r="H4" s="23" t="s">
        <v>23</v>
      </c>
    </row>
    <row r="5" s="1" customFormat="1" ht="40" customHeight="1" spans="1:8">
      <c r="A5" s="7"/>
      <c r="B5" s="7">
        <f t="shared" si="0"/>
        <v>4</v>
      </c>
      <c r="C5" s="26"/>
      <c r="D5" s="22" t="s">
        <v>24</v>
      </c>
      <c r="E5" s="22" t="s">
        <v>25</v>
      </c>
      <c r="F5" s="22" t="s">
        <v>21</v>
      </c>
      <c r="G5" s="7" t="s">
        <v>22</v>
      </c>
      <c r="H5" s="27"/>
    </row>
    <row r="6" s="1" customFormat="1" ht="40" customHeight="1" spans="1:8">
      <c r="A6" s="7"/>
      <c r="B6" s="7">
        <f t="shared" si="0"/>
        <v>5</v>
      </c>
      <c r="C6" s="26"/>
      <c r="D6" s="22" t="s">
        <v>26</v>
      </c>
      <c r="E6" s="22" t="s">
        <v>27</v>
      </c>
      <c r="F6" s="22" t="s">
        <v>21</v>
      </c>
      <c r="G6" s="7" t="s">
        <v>22</v>
      </c>
      <c r="H6" s="27"/>
    </row>
    <row r="7" s="1" customFormat="1" ht="40" customHeight="1" spans="1:8">
      <c r="A7" s="7"/>
      <c r="B7" s="7">
        <f t="shared" si="0"/>
        <v>6</v>
      </c>
      <c r="C7" s="26"/>
      <c r="D7" s="22" t="s">
        <v>28</v>
      </c>
      <c r="E7" s="22" t="s">
        <v>29</v>
      </c>
      <c r="F7" s="22" t="s">
        <v>21</v>
      </c>
      <c r="G7" s="7" t="s">
        <v>22</v>
      </c>
      <c r="H7" s="27"/>
    </row>
    <row r="8" s="1" customFormat="1" ht="40" customHeight="1" spans="1:8">
      <c r="A8" s="7"/>
      <c r="B8" s="7">
        <f t="shared" si="0"/>
        <v>7</v>
      </c>
      <c r="C8" s="28"/>
      <c r="D8" s="22" t="s">
        <v>9</v>
      </c>
      <c r="E8" s="22" t="s">
        <v>10</v>
      </c>
      <c r="F8" s="22" t="s">
        <v>21</v>
      </c>
      <c r="G8" s="7" t="s">
        <v>30</v>
      </c>
      <c r="H8" s="27"/>
    </row>
    <row r="9" s="1" customFormat="1" ht="40" customHeight="1" spans="1:8">
      <c r="A9" s="7"/>
      <c r="B9" s="7">
        <f t="shared" si="0"/>
        <v>8</v>
      </c>
      <c r="C9" s="25" t="s">
        <v>14</v>
      </c>
      <c r="D9" s="22" t="s">
        <v>31</v>
      </c>
      <c r="E9" s="22" t="s">
        <v>32</v>
      </c>
      <c r="F9" s="22" t="s">
        <v>33</v>
      </c>
      <c r="G9" s="7" t="s">
        <v>22</v>
      </c>
      <c r="H9" s="27"/>
    </row>
    <row r="10" s="1" customFormat="1" ht="40" customHeight="1" spans="1:8">
      <c r="A10" s="7"/>
      <c r="B10" s="7">
        <f t="shared" si="0"/>
        <v>9</v>
      </c>
      <c r="C10" s="28"/>
      <c r="D10" s="22" t="s">
        <v>15</v>
      </c>
      <c r="E10" s="22" t="s">
        <v>34</v>
      </c>
      <c r="F10" s="22" t="s">
        <v>33</v>
      </c>
      <c r="G10" s="7" t="s">
        <v>30</v>
      </c>
      <c r="H10" s="27"/>
    </row>
    <row r="11" s="1" customFormat="1" ht="40" customHeight="1" spans="1:8">
      <c r="A11" s="7"/>
      <c r="B11" s="7">
        <f t="shared" si="0"/>
        <v>10</v>
      </c>
      <c r="C11" s="25" t="s">
        <v>35</v>
      </c>
      <c r="D11" s="22" t="s">
        <v>36</v>
      </c>
      <c r="E11" s="29" t="s">
        <v>37</v>
      </c>
      <c r="F11" s="22" t="s">
        <v>38</v>
      </c>
      <c r="G11" s="7" t="s">
        <v>22</v>
      </c>
      <c r="H11" s="27"/>
    </row>
    <row r="12" s="1" customFormat="1" ht="40" customHeight="1" spans="1:8">
      <c r="A12" s="7"/>
      <c r="B12" s="7">
        <f t="shared" si="0"/>
        <v>11</v>
      </c>
      <c r="C12" s="26"/>
      <c r="D12" s="22" t="s">
        <v>39</v>
      </c>
      <c r="E12" s="22" t="s">
        <v>40</v>
      </c>
      <c r="F12" s="22" t="s">
        <v>38</v>
      </c>
      <c r="G12" s="7" t="s">
        <v>22</v>
      </c>
      <c r="H12" s="27"/>
    </row>
    <row r="13" s="1" customFormat="1" ht="40" customHeight="1" spans="1:8">
      <c r="A13" s="7"/>
      <c r="B13" s="7">
        <f t="shared" ref="B13:B22" si="1">ROW()-1</f>
        <v>12</v>
      </c>
      <c r="C13" s="26"/>
      <c r="D13" s="22" t="s">
        <v>41</v>
      </c>
      <c r="E13" s="22" t="s">
        <v>42</v>
      </c>
      <c r="F13" s="22" t="s">
        <v>38</v>
      </c>
      <c r="G13" s="7" t="s">
        <v>22</v>
      </c>
      <c r="H13" s="27"/>
    </row>
    <row r="14" s="1" customFormat="1" ht="40" customHeight="1" spans="1:8">
      <c r="A14" s="7"/>
      <c r="B14" s="7">
        <f t="shared" si="1"/>
        <v>13</v>
      </c>
      <c r="C14" s="26"/>
      <c r="D14" s="22" t="s">
        <v>43</v>
      </c>
      <c r="E14" s="22" t="s">
        <v>44</v>
      </c>
      <c r="F14" s="22" t="s">
        <v>38</v>
      </c>
      <c r="G14" s="7" t="s">
        <v>22</v>
      </c>
      <c r="H14" s="27"/>
    </row>
    <row r="15" s="1" customFormat="1" ht="40" customHeight="1" spans="1:8">
      <c r="A15" s="7"/>
      <c r="B15" s="7">
        <f t="shared" si="1"/>
        <v>14</v>
      </c>
      <c r="C15" s="28"/>
      <c r="D15" s="22" t="s">
        <v>45</v>
      </c>
      <c r="E15" s="29" t="s">
        <v>46</v>
      </c>
      <c r="F15" s="22" t="s">
        <v>38</v>
      </c>
      <c r="G15" s="7" t="s">
        <v>22</v>
      </c>
      <c r="H15" s="27"/>
    </row>
    <row r="16" s="1" customFormat="1" ht="40" customHeight="1" spans="1:8">
      <c r="A16" s="7"/>
      <c r="B16" s="7">
        <f t="shared" si="1"/>
        <v>15</v>
      </c>
      <c r="C16" s="23" t="s">
        <v>47</v>
      </c>
      <c r="D16" s="22" t="s">
        <v>48</v>
      </c>
      <c r="E16" s="29" t="s">
        <v>49</v>
      </c>
      <c r="F16" s="22" t="s">
        <v>38</v>
      </c>
      <c r="G16" s="7" t="s">
        <v>50</v>
      </c>
      <c r="H16" s="27"/>
    </row>
    <row r="17" s="1" customFormat="1" ht="40" customHeight="1" spans="1:8">
      <c r="A17" s="7"/>
      <c r="B17" s="7">
        <f t="shared" si="1"/>
        <v>16</v>
      </c>
      <c r="C17" s="27"/>
      <c r="D17" s="22" t="s">
        <v>51</v>
      </c>
      <c r="E17" s="29" t="s">
        <v>52</v>
      </c>
      <c r="F17" s="22" t="s">
        <v>38</v>
      </c>
      <c r="G17" s="7" t="s">
        <v>50</v>
      </c>
      <c r="H17" s="27"/>
    </row>
    <row r="18" s="1" customFormat="1" ht="40" customHeight="1" spans="1:8">
      <c r="A18" s="7"/>
      <c r="B18" s="7">
        <f t="shared" si="1"/>
        <v>17</v>
      </c>
      <c r="C18" s="27"/>
      <c r="D18" s="22" t="s">
        <v>53</v>
      </c>
      <c r="E18" s="30" t="s">
        <v>54</v>
      </c>
      <c r="F18" s="22" t="s">
        <v>38</v>
      </c>
      <c r="G18" s="7" t="s">
        <v>50</v>
      </c>
      <c r="H18" s="27"/>
    </row>
    <row r="19" s="1" customFormat="1" ht="40" customHeight="1" spans="1:8">
      <c r="A19" s="7"/>
      <c r="B19" s="7">
        <f t="shared" si="1"/>
        <v>18</v>
      </c>
      <c r="C19" s="24"/>
      <c r="D19" s="22" t="s">
        <v>55</v>
      </c>
      <c r="E19" s="29" t="s">
        <v>56</v>
      </c>
      <c r="F19" s="22" t="s">
        <v>38</v>
      </c>
      <c r="G19" s="7" t="s">
        <v>50</v>
      </c>
      <c r="H19" s="24"/>
    </row>
    <row r="20" s="1" customFormat="1" ht="40" customHeight="1" spans="1:8">
      <c r="A20" s="7" t="s">
        <v>57</v>
      </c>
      <c r="B20" s="7">
        <f t="shared" si="1"/>
        <v>19</v>
      </c>
      <c r="C20" s="22" t="s">
        <v>58</v>
      </c>
      <c r="D20" s="22" t="s">
        <v>59</v>
      </c>
      <c r="E20" s="11" t="s">
        <v>60</v>
      </c>
      <c r="F20" s="22" t="s">
        <v>61</v>
      </c>
      <c r="G20" s="7" t="s">
        <v>62</v>
      </c>
      <c r="H20" s="23"/>
    </row>
    <row r="21" s="1" customFormat="1" ht="40" customHeight="1" spans="1:8">
      <c r="A21" s="7"/>
      <c r="B21" s="7">
        <f t="shared" si="1"/>
        <v>20</v>
      </c>
      <c r="C21" s="22"/>
      <c r="D21" s="22" t="s">
        <v>63</v>
      </c>
      <c r="E21" s="11" t="s">
        <v>64</v>
      </c>
      <c r="F21" s="22" t="s">
        <v>65</v>
      </c>
      <c r="G21" s="7" t="s">
        <v>62</v>
      </c>
      <c r="H21" s="27"/>
    </row>
    <row r="22" s="1" customFormat="1" ht="40" customHeight="1" spans="1:8">
      <c r="A22" s="7"/>
      <c r="B22" s="7">
        <f t="shared" si="1"/>
        <v>21</v>
      </c>
      <c r="C22" s="22"/>
      <c r="D22" s="22" t="s">
        <v>66</v>
      </c>
      <c r="E22" s="11" t="s">
        <v>67</v>
      </c>
      <c r="F22" s="31" t="s">
        <v>68</v>
      </c>
      <c r="G22" s="7" t="s">
        <v>62</v>
      </c>
      <c r="H22" s="27"/>
    </row>
    <row r="23" s="1" customFormat="1" ht="40" customHeight="1" spans="1:8">
      <c r="A23" s="7"/>
      <c r="B23" s="7">
        <f t="shared" ref="B23:B45" si="2">ROW()-1</f>
        <v>22</v>
      </c>
      <c r="C23" s="22"/>
      <c r="D23" s="22" t="s">
        <v>69</v>
      </c>
      <c r="E23" s="11" t="s">
        <v>70</v>
      </c>
      <c r="F23" s="31" t="s">
        <v>68</v>
      </c>
      <c r="G23" s="7" t="s">
        <v>62</v>
      </c>
      <c r="H23" s="27"/>
    </row>
    <row r="24" s="1" customFormat="1" ht="40" customHeight="1" spans="1:8">
      <c r="A24" s="7"/>
      <c r="B24" s="7">
        <f t="shared" si="2"/>
        <v>23</v>
      </c>
      <c r="C24" s="22"/>
      <c r="D24" s="22" t="s">
        <v>71</v>
      </c>
      <c r="E24" s="11" t="s">
        <v>72</v>
      </c>
      <c r="F24" s="22" t="s">
        <v>61</v>
      </c>
      <c r="G24" s="7" t="s">
        <v>62</v>
      </c>
      <c r="H24" s="27"/>
    </row>
    <row r="25" s="1" customFormat="1" ht="40" customHeight="1" spans="1:8">
      <c r="A25" s="7"/>
      <c r="B25" s="7">
        <f t="shared" si="2"/>
        <v>24</v>
      </c>
      <c r="C25" s="22" t="s">
        <v>73</v>
      </c>
      <c r="D25" s="22" t="s">
        <v>74</v>
      </c>
      <c r="E25" s="32" t="s">
        <v>75</v>
      </c>
      <c r="F25" s="22" t="s">
        <v>61</v>
      </c>
      <c r="G25" s="7" t="s">
        <v>62</v>
      </c>
      <c r="H25" s="27"/>
    </row>
    <row r="26" s="1" customFormat="1" ht="40" customHeight="1" spans="1:8">
      <c r="A26" s="7"/>
      <c r="B26" s="7">
        <f t="shared" si="2"/>
        <v>25</v>
      </c>
      <c r="C26" s="22"/>
      <c r="D26" s="22" t="s">
        <v>76</v>
      </c>
      <c r="E26" s="11" t="s">
        <v>77</v>
      </c>
      <c r="F26" s="22" t="s">
        <v>61</v>
      </c>
      <c r="G26" s="7" t="s">
        <v>62</v>
      </c>
      <c r="H26" s="27"/>
    </row>
    <row r="27" s="1" customFormat="1" ht="40" customHeight="1" spans="1:8">
      <c r="A27" s="7"/>
      <c r="B27" s="7">
        <f t="shared" si="2"/>
        <v>26</v>
      </c>
      <c r="C27" s="22"/>
      <c r="D27" s="22" t="s">
        <v>78</v>
      </c>
      <c r="E27" s="11" t="s">
        <v>79</v>
      </c>
      <c r="F27" s="22" t="s">
        <v>61</v>
      </c>
      <c r="G27" s="7" t="s">
        <v>62</v>
      </c>
      <c r="H27" s="27"/>
    </row>
    <row r="28" s="1" customFormat="1" ht="40" customHeight="1" spans="1:8">
      <c r="A28" s="7"/>
      <c r="B28" s="7">
        <f t="shared" si="2"/>
        <v>27</v>
      </c>
      <c r="C28" s="22"/>
      <c r="D28" s="22" t="s">
        <v>80</v>
      </c>
      <c r="E28" s="11" t="s">
        <v>81</v>
      </c>
      <c r="F28" s="22" t="s">
        <v>61</v>
      </c>
      <c r="G28" s="7" t="s">
        <v>62</v>
      </c>
      <c r="H28" s="27"/>
    </row>
    <row r="29" s="1" customFormat="1" ht="40" customHeight="1" spans="1:8">
      <c r="A29" s="7"/>
      <c r="B29" s="7">
        <f t="shared" si="2"/>
        <v>28</v>
      </c>
      <c r="C29" s="25" t="s">
        <v>82</v>
      </c>
      <c r="D29" s="22" t="s">
        <v>83</v>
      </c>
      <c r="E29" s="32" t="s">
        <v>84</v>
      </c>
      <c r="F29" s="22" t="s">
        <v>61</v>
      </c>
      <c r="G29" s="7" t="s">
        <v>62</v>
      </c>
      <c r="H29" s="27"/>
    </row>
    <row r="30" s="1" customFormat="1" ht="40" customHeight="1" spans="1:8">
      <c r="A30" s="7"/>
      <c r="B30" s="7">
        <f t="shared" si="2"/>
        <v>29</v>
      </c>
      <c r="C30" s="26"/>
      <c r="D30" s="22" t="s">
        <v>85</v>
      </c>
      <c r="E30" s="32" t="s">
        <v>86</v>
      </c>
      <c r="F30" s="22" t="s">
        <v>61</v>
      </c>
      <c r="G30" s="7" t="s">
        <v>62</v>
      </c>
      <c r="H30" s="27"/>
    </row>
    <row r="31" s="1" customFormat="1" ht="40" customHeight="1" spans="1:8">
      <c r="A31" s="7"/>
      <c r="B31" s="7">
        <f t="shared" si="2"/>
        <v>30</v>
      </c>
      <c r="C31" s="26"/>
      <c r="D31" s="22" t="s">
        <v>87</v>
      </c>
      <c r="E31" s="32" t="s">
        <v>88</v>
      </c>
      <c r="F31" s="22" t="s">
        <v>61</v>
      </c>
      <c r="G31" s="7" t="s">
        <v>62</v>
      </c>
      <c r="H31" s="27"/>
    </row>
    <row r="32" s="1" customFormat="1" ht="40" customHeight="1" spans="1:8">
      <c r="A32" s="7"/>
      <c r="B32" s="7">
        <f t="shared" si="2"/>
        <v>31</v>
      </c>
      <c r="C32" s="26"/>
      <c r="D32" s="22" t="s">
        <v>89</v>
      </c>
      <c r="E32" s="32" t="s">
        <v>90</v>
      </c>
      <c r="F32" s="22" t="s">
        <v>61</v>
      </c>
      <c r="G32" s="7" t="s">
        <v>62</v>
      </c>
      <c r="H32" s="27"/>
    </row>
    <row r="33" s="1" customFormat="1" ht="40" customHeight="1" spans="1:8">
      <c r="A33" s="7"/>
      <c r="B33" s="7">
        <f t="shared" si="2"/>
        <v>32</v>
      </c>
      <c r="C33" s="28"/>
      <c r="D33" s="22" t="s">
        <v>91</v>
      </c>
      <c r="E33" s="32" t="s">
        <v>92</v>
      </c>
      <c r="F33" s="22" t="s">
        <v>93</v>
      </c>
      <c r="G33" s="7" t="s">
        <v>62</v>
      </c>
      <c r="H33" s="24"/>
    </row>
    <row r="34" s="1" customFormat="1" ht="40" customHeight="1" spans="1:8">
      <c r="A34" s="26"/>
      <c r="B34" s="7">
        <f t="shared" si="2"/>
        <v>33</v>
      </c>
      <c r="C34" s="25" t="s">
        <v>94</v>
      </c>
      <c r="D34" s="22" t="s">
        <v>95</v>
      </c>
      <c r="E34" s="22" t="s">
        <v>96</v>
      </c>
      <c r="F34" s="22" t="s">
        <v>97</v>
      </c>
      <c r="G34" s="7" t="s">
        <v>12</v>
      </c>
      <c r="H34" s="27"/>
    </row>
    <row r="35" s="1" customFormat="1" ht="40" customHeight="1" spans="1:8">
      <c r="A35" s="26"/>
      <c r="B35" s="7">
        <f t="shared" si="2"/>
        <v>34</v>
      </c>
      <c r="C35" s="26"/>
      <c r="D35" s="22" t="s">
        <v>98</v>
      </c>
      <c r="E35" s="22" t="s">
        <v>99</v>
      </c>
      <c r="F35" s="22" t="s">
        <v>97</v>
      </c>
      <c r="G35" s="7" t="s">
        <v>12</v>
      </c>
      <c r="H35" s="27"/>
    </row>
    <row r="36" s="1" customFormat="1" ht="40" customHeight="1" spans="1:8">
      <c r="A36" s="26"/>
      <c r="B36" s="7">
        <f t="shared" si="2"/>
        <v>35</v>
      </c>
      <c r="C36" s="26"/>
      <c r="D36" s="22" t="s">
        <v>100</v>
      </c>
      <c r="E36" s="22" t="s">
        <v>101</v>
      </c>
      <c r="F36" s="22" t="s">
        <v>97</v>
      </c>
      <c r="G36" s="7" t="s">
        <v>12</v>
      </c>
      <c r="H36" s="27"/>
    </row>
    <row r="37" s="1" customFormat="1" ht="40" customHeight="1" spans="1:8">
      <c r="A37" s="26"/>
      <c r="B37" s="7">
        <f t="shared" si="2"/>
        <v>36</v>
      </c>
      <c r="C37" s="26"/>
      <c r="D37" s="22" t="s">
        <v>102</v>
      </c>
      <c r="E37" s="22" t="s">
        <v>103</v>
      </c>
      <c r="F37" s="22" t="s">
        <v>97</v>
      </c>
      <c r="G37" s="7" t="s">
        <v>12</v>
      </c>
      <c r="H37" s="27"/>
    </row>
    <row r="38" s="1" customFormat="1" ht="40" customHeight="1" spans="1:8">
      <c r="A38" s="26"/>
      <c r="B38" s="7">
        <f t="shared" si="2"/>
        <v>37</v>
      </c>
      <c r="C38" s="26"/>
      <c r="D38" s="22" t="s">
        <v>104</v>
      </c>
      <c r="E38" s="22" t="s">
        <v>105</v>
      </c>
      <c r="F38" s="22" t="s">
        <v>97</v>
      </c>
      <c r="G38" s="7" t="s">
        <v>12</v>
      </c>
      <c r="H38" s="27"/>
    </row>
    <row r="39" s="1" customFormat="1" ht="40" customHeight="1" spans="1:8">
      <c r="A39" s="26"/>
      <c r="B39" s="7">
        <f t="shared" si="2"/>
        <v>38</v>
      </c>
      <c r="C39" s="28"/>
      <c r="D39" s="22" t="s">
        <v>106</v>
      </c>
      <c r="E39" s="22" t="s">
        <v>107</v>
      </c>
      <c r="F39" s="22" t="s">
        <v>97</v>
      </c>
      <c r="G39" s="7" t="s">
        <v>12</v>
      </c>
      <c r="H39" s="27"/>
    </row>
    <row r="40" s="1" customFormat="1" ht="40" customHeight="1" spans="1:8">
      <c r="A40" s="28"/>
      <c r="B40" s="7">
        <f t="shared" si="2"/>
        <v>39</v>
      </c>
      <c r="C40" s="7" t="s">
        <v>47</v>
      </c>
      <c r="D40" s="22" t="s">
        <v>108</v>
      </c>
      <c r="E40" s="22" t="s">
        <v>109</v>
      </c>
      <c r="F40" s="22" t="s">
        <v>110</v>
      </c>
      <c r="G40" s="7" t="s">
        <v>12</v>
      </c>
      <c r="H40" s="27"/>
    </row>
    <row r="41" s="1" customFormat="1" ht="89" customHeight="1" spans="1:8">
      <c r="A41" s="7" t="s">
        <v>111</v>
      </c>
      <c r="B41" s="7">
        <f t="shared" si="2"/>
        <v>40</v>
      </c>
      <c r="C41" s="22" t="s">
        <v>111</v>
      </c>
      <c r="D41" s="22" t="s">
        <v>112</v>
      </c>
      <c r="E41" s="22" t="s">
        <v>113</v>
      </c>
      <c r="F41" s="7" t="s">
        <v>114</v>
      </c>
      <c r="G41" s="7" t="s">
        <v>12</v>
      </c>
      <c r="H41" s="27"/>
    </row>
    <row r="42" s="1" customFormat="1" ht="40" customHeight="1" spans="1:8">
      <c r="A42" s="7" t="s">
        <v>115</v>
      </c>
      <c r="B42" s="7">
        <f t="shared" si="2"/>
        <v>41</v>
      </c>
      <c r="C42" s="7" t="s">
        <v>116</v>
      </c>
      <c r="D42" s="22" t="s">
        <v>117</v>
      </c>
      <c r="E42" s="22" t="s">
        <v>118</v>
      </c>
      <c r="F42" s="7" t="s">
        <v>119</v>
      </c>
      <c r="G42" s="7" t="s">
        <v>120</v>
      </c>
      <c r="H42" s="27"/>
    </row>
    <row r="43" s="1" customFormat="1" ht="40" customHeight="1" spans="1:8">
      <c r="A43" s="7"/>
      <c r="B43" s="7">
        <f t="shared" si="2"/>
        <v>42</v>
      </c>
      <c r="C43" s="7" t="s">
        <v>121</v>
      </c>
      <c r="D43" s="22" t="s">
        <v>117</v>
      </c>
      <c r="E43" s="22" t="s">
        <v>122</v>
      </c>
      <c r="F43" s="7" t="s">
        <v>119</v>
      </c>
      <c r="G43" s="7" t="s">
        <v>120</v>
      </c>
      <c r="H43" s="27"/>
    </row>
    <row r="44" s="1" customFormat="1" ht="40" customHeight="1" spans="1:8">
      <c r="A44" s="7"/>
      <c r="B44" s="7">
        <f t="shared" si="2"/>
        <v>43</v>
      </c>
      <c r="C44" s="7" t="s">
        <v>123</v>
      </c>
      <c r="D44" s="22" t="s">
        <v>117</v>
      </c>
      <c r="E44" s="22" t="s">
        <v>124</v>
      </c>
      <c r="F44" s="7" t="s">
        <v>119</v>
      </c>
      <c r="G44" s="7" t="s">
        <v>120</v>
      </c>
      <c r="H44" s="27"/>
    </row>
    <row r="45" s="1" customFormat="1" ht="40" customHeight="1" spans="1:8">
      <c r="A45" s="7"/>
      <c r="B45" s="7">
        <f t="shared" si="2"/>
        <v>44</v>
      </c>
      <c r="C45" s="7" t="s">
        <v>125</v>
      </c>
      <c r="D45" s="22" t="s">
        <v>117</v>
      </c>
      <c r="E45" s="22" t="s">
        <v>115</v>
      </c>
      <c r="F45" s="7" t="s">
        <v>119</v>
      </c>
      <c r="G45" s="7" t="s">
        <v>120</v>
      </c>
      <c r="H45" s="27"/>
    </row>
    <row r="46" s="1" customFormat="1" ht="40" customHeight="1" spans="1:8">
      <c r="A46" s="25" t="s">
        <v>126</v>
      </c>
      <c r="B46" s="7">
        <f t="shared" ref="B46:B54" si="3">ROW()-1</f>
        <v>45</v>
      </c>
      <c r="C46" s="33" t="s">
        <v>127</v>
      </c>
      <c r="D46" s="10" t="s">
        <v>128</v>
      </c>
      <c r="E46" s="11" t="s">
        <v>129</v>
      </c>
      <c r="F46" s="7" t="s">
        <v>130</v>
      </c>
      <c r="G46" s="7" t="s">
        <v>22</v>
      </c>
      <c r="H46" s="27"/>
    </row>
    <row r="47" s="1" customFormat="1" ht="40" customHeight="1" spans="1:8">
      <c r="A47" s="26"/>
      <c r="B47" s="7">
        <f t="shared" si="3"/>
        <v>46</v>
      </c>
      <c r="C47" s="34"/>
      <c r="D47" s="11" t="s">
        <v>131</v>
      </c>
      <c r="E47" s="11" t="s">
        <v>132</v>
      </c>
      <c r="F47" s="7" t="s">
        <v>130</v>
      </c>
      <c r="G47" s="7" t="s">
        <v>22</v>
      </c>
      <c r="H47" s="27"/>
    </row>
    <row r="48" s="1" customFormat="1" ht="40" customHeight="1" spans="1:8">
      <c r="A48" s="26"/>
      <c r="B48" s="7">
        <f t="shared" si="3"/>
        <v>47</v>
      </c>
      <c r="C48" s="35"/>
      <c r="D48" s="10" t="s">
        <v>133</v>
      </c>
      <c r="E48" s="11" t="s">
        <v>134</v>
      </c>
      <c r="F48" s="7" t="s">
        <v>130</v>
      </c>
      <c r="G48" s="7" t="s">
        <v>22</v>
      </c>
      <c r="H48" s="27"/>
    </row>
    <row r="49" s="1" customFormat="1" ht="40" customHeight="1" spans="1:8">
      <c r="A49" s="26"/>
      <c r="B49" s="7">
        <f t="shared" si="3"/>
        <v>48</v>
      </c>
      <c r="C49" s="36" t="s">
        <v>135</v>
      </c>
      <c r="D49" s="11" t="s">
        <v>136</v>
      </c>
      <c r="E49" s="11" t="s">
        <v>137</v>
      </c>
      <c r="F49" s="7" t="s">
        <v>130</v>
      </c>
      <c r="G49" s="7" t="s">
        <v>138</v>
      </c>
      <c r="H49" s="27"/>
    </row>
    <row r="50" s="1" customFormat="1" ht="40" customHeight="1" spans="1:8">
      <c r="A50" s="26"/>
      <c r="B50" s="7">
        <f t="shared" si="3"/>
        <v>49</v>
      </c>
      <c r="C50" s="37"/>
      <c r="D50" s="10" t="s">
        <v>139</v>
      </c>
      <c r="E50" s="11" t="s">
        <v>140</v>
      </c>
      <c r="F50" s="7" t="s">
        <v>130</v>
      </c>
      <c r="G50" s="7" t="s">
        <v>138</v>
      </c>
      <c r="H50" s="27"/>
    </row>
    <row r="51" s="1" customFormat="1" ht="40" customHeight="1" spans="1:8">
      <c r="A51" s="26"/>
      <c r="B51" s="7">
        <f t="shared" si="3"/>
        <v>50</v>
      </c>
      <c r="C51" s="38"/>
      <c r="D51" s="11" t="s">
        <v>141</v>
      </c>
      <c r="E51" s="22" t="s">
        <v>142</v>
      </c>
      <c r="F51" s="7" t="s">
        <v>130</v>
      </c>
      <c r="G51" s="7" t="s">
        <v>138</v>
      </c>
      <c r="H51" s="27"/>
    </row>
    <row r="52" s="1" customFormat="1" ht="40" customHeight="1" spans="1:8">
      <c r="A52" s="26"/>
      <c r="B52" s="7">
        <f t="shared" si="3"/>
        <v>51</v>
      </c>
      <c r="C52" s="25" t="s">
        <v>143</v>
      </c>
      <c r="D52" s="23" t="s">
        <v>144</v>
      </c>
      <c r="E52" s="22"/>
      <c r="F52" s="7" t="s">
        <v>68</v>
      </c>
      <c r="G52" s="7" t="s">
        <v>145</v>
      </c>
      <c r="H52" s="27"/>
    </row>
    <row r="53" s="1" customFormat="1" ht="40" customHeight="1" spans="1:8">
      <c r="A53" s="26"/>
      <c r="B53" s="7">
        <f t="shared" si="3"/>
        <v>52</v>
      </c>
      <c r="C53" s="25" t="s">
        <v>146</v>
      </c>
      <c r="D53" s="11" t="s">
        <v>147</v>
      </c>
      <c r="E53" s="22" t="s">
        <v>148</v>
      </c>
      <c r="F53" s="11" t="s">
        <v>149</v>
      </c>
      <c r="G53" s="7" t="s">
        <v>50</v>
      </c>
      <c r="H53" s="27"/>
    </row>
    <row r="54" s="1" customFormat="1" ht="40" customHeight="1" spans="1:8">
      <c r="A54" s="26"/>
      <c r="B54" s="7">
        <f t="shared" si="3"/>
        <v>53</v>
      </c>
      <c r="C54" s="26"/>
      <c r="D54" s="11" t="s">
        <v>150</v>
      </c>
      <c r="E54" s="22" t="s">
        <v>151</v>
      </c>
      <c r="F54" s="11" t="s">
        <v>149</v>
      </c>
      <c r="G54" s="7" t="s">
        <v>50</v>
      </c>
      <c r="H54" s="27"/>
    </row>
    <row r="55" s="1" customFormat="1" ht="61" customHeight="1" spans="1:8">
      <c r="A55" s="25" t="s">
        <v>152</v>
      </c>
      <c r="B55" s="7">
        <f t="shared" ref="B55:B62" si="4">ROW()-1</f>
        <v>54</v>
      </c>
      <c r="C55" s="25"/>
      <c r="D55" s="23" t="s">
        <v>153</v>
      </c>
      <c r="E55" s="22" t="s">
        <v>154</v>
      </c>
      <c r="F55" s="22" t="s">
        <v>155</v>
      </c>
      <c r="G55" s="7" t="s">
        <v>12</v>
      </c>
      <c r="H55" s="22" t="s">
        <v>156</v>
      </c>
    </row>
    <row r="56" s="1" customFormat="1" ht="40" customHeight="1" spans="1:8">
      <c r="A56" s="26"/>
      <c r="B56" s="7">
        <f t="shared" si="4"/>
        <v>55</v>
      </c>
      <c r="C56" s="26"/>
      <c r="D56" s="27"/>
      <c r="E56" s="22" t="s">
        <v>154</v>
      </c>
      <c r="F56" s="22" t="s">
        <v>157</v>
      </c>
      <c r="G56" s="7" t="s">
        <v>158</v>
      </c>
      <c r="H56" s="22" t="s">
        <v>159</v>
      </c>
    </row>
    <row r="57" s="1" customFormat="1" ht="40" customHeight="1" spans="1:8">
      <c r="A57" s="26"/>
      <c r="B57" s="7">
        <f t="shared" si="4"/>
        <v>56</v>
      </c>
      <c r="C57" s="26"/>
      <c r="D57" s="24"/>
      <c r="E57" s="22" t="s">
        <v>154</v>
      </c>
      <c r="F57" s="22" t="s">
        <v>157</v>
      </c>
      <c r="G57" s="7" t="s">
        <v>160</v>
      </c>
      <c r="H57" s="22" t="s">
        <v>161</v>
      </c>
    </row>
    <row r="58" s="1" customFormat="1" ht="40" customHeight="1" spans="1:8">
      <c r="A58" s="26"/>
      <c r="B58" s="7">
        <f t="shared" si="4"/>
        <v>57</v>
      </c>
      <c r="C58" s="26"/>
      <c r="D58" s="23" t="s">
        <v>162</v>
      </c>
      <c r="E58" s="22" t="s">
        <v>101</v>
      </c>
      <c r="F58" s="22" t="s">
        <v>163</v>
      </c>
      <c r="G58" s="7" t="s">
        <v>12</v>
      </c>
      <c r="H58" s="22" t="s">
        <v>156</v>
      </c>
    </row>
    <row r="59" s="1" customFormat="1" ht="40" customHeight="1" spans="1:8">
      <c r="A59" s="26"/>
      <c r="B59" s="7">
        <f t="shared" si="4"/>
        <v>58</v>
      </c>
      <c r="C59" s="26"/>
      <c r="D59" s="27"/>
      <c r="E59" s="22" t="s">
        <v>101</v>
      </c>
      <c r="F59" s="22" t="s">
        <v>164</v>
      </c>
      <c r="G59" s="7" t="s">
        <v>12</v>
      </c>
      <c r="H59" s="22" t="s">
        <v>159</v>
      </c>
    </row>
    <row r="60" s="1" customFormat="1" ht="40" customHeight="1" spans="1:8">
      <c r="A60" s="26"/>
      <c r="B60" s="7">
        <f t="shared" si="4"/>
        <v>59</v>
      </c>
      <c r="C60" s="26"/>
      <c r="D60" s="24"/>
      <c r="E60" s="22" t="s">
        <v>101</v>
      </c>
      <c r="F60" s="22" t="s">
        <v>164</v>
      </c>
      <c r="G60" s="7" t="s">
        <v>160</v>
      </c>
      <c r="H60" s="22" t="s">
        <v>161</v>
      </c>
    </row>
    <row r="61" s="1" customFormat="1" ht="40" customHeight="1" spans="1:8">
      <c r="A61" s="26"/>
      <c r="B61" s="7">
        <f t="shared" si="4"/>
        <v>60</v>
      </c>
      <c r="C61" s="26"/>
      <c r="D61" s="23" t="s">
        <v>165</v>
      </c>
      <c r="E61" s="22" t="s">
        <v>166</v>
      </c>
      <c r="F61" s="22" t="s">
        <v>155</v>
      </c>
      <c r="G61" s="7" t="s">
        <v>12</v>
      </c>
      <c r="H61" s="22" t="s">
        <v>156</v>
      </c>
    </row>
    <row r="62" s="1" customFormat="1" ht="40" customHeight="1" spans="1:8">
      <c r="A62" s="26"/>
      <c r="B62" s="7">
        <f t="shared" si="4"/>
        <v>61</v>
      </c>
      <c r="C62" s="26"/>
      <c r="D62" s="27"/>
      <c r="E62" s="22" t="s">
        <v>166</v>
      </c>
      <c r="F62" s="22" t="s">
        <v>157</v>
      </c>
      <c r="G62" s="7" t="s">
        <v>12</v>
      </c>
      <c r="H62" s="22" t="s">
        <v>159</v>
      </c>
    </row>
    <row r="63" s="1" customFormat="1" ht="40" customHeight="1" spans="1:8">
      <c r="A63" s="26"/>
      <c r="B63" s="7">
        <f t="shared" ref="B63:B77" si="5">ROW()-1</f>
        <v>62</v>
      </c>
      <c r="C63" s="26"/>
      <c r="D63" s="24"/>
      <c r="E63" s="22" t="s">
        <v>166</v>
      </c>
      <c r="F63" s="22" t="s">
        <v>157</v>
      </c>
      <c r="G63" s="7" t="s">
        <v>22</v>
      </c>
      <c r="H63" s="22" t="s">
        <v>161</v>
      </c>
    </row>
    <row r="64" s="1" customFormat="1" ht="53" customHeight="1" spans="1:8">
      <c r="A64" s="26"/>
      <c r="B64" s="7">
        <f t="shared" si="5"/>
        <v>63</v>
      </c>
      <c r="C64" s="26"/>
      <c r="D64" s="23" t="s">
        <v>167</v>
      </c>
      <c r="E64" s="22" t="s">
        <v>168</v>
      </c>
      <c r="F64" s="22" t="s">
        <v>163</v>
      </c>
      <c r="G64" s="7" t="s">
        <v>12</v>
      </c>
      <c r="H64" s="22" t="s">
        <v>156</v>
      </c>
    </row>
    <row r="65" s="1" customFormat="1" ht="40" customHeight="1" spans="1:8">
      <c r="A65" s="26"/>
      <c r="B65" s="7">
        <f t="shared" si="5"/>
        <v>64</v>
      </c>
      <c r="C65" s="26"/>
      <c r="D65" s="27"/>
      <c r="E65" s="22" t="s">
        <v>168</v>
      </c>
      <c r="F65" s="22" t="s">
        <v>157</v>
      </c>
      <c r="G65" s="7" t="s">
        <v>12</v>
      </c>
      <c r="H65" s="22" t="s">
        <v>159</v>
      </c>
    </row>
    <row r="66" s="1" customFormat="1" ht="40" customHeight="1" spans="1:8">
      <c r="A66" s="26"/>
      <c r="B66" s="7">
        <f t="shared" si="5"/>
        <v>65</v>
      </c>
      <c r="C66" s="26"/>
      <c r="D66" s="24"/>
      <c r="E66" s="22" t="s">
        <v>168</v>
      </c>
      <c r="F66" s="22" t="s">
        <v>157</v>
      </c>
      <c r="G66" s="7" t="s">
        <v>160</v>
      </c>
      <c r="H66" s="22" t="s">
        <v>161</v>
      </c>
    </row>
    <row r="67" s="1" customFormat="1" ht="48" customHeight="1" spans="1:8">
      <c r="A67" s="26"/>
      <c r="B67" s="7">
        <f t="shared" si="5"/>
        <v>66</v>
      </c>
      <c r="C67" s="26"/>
      <c r="D67" s="23" t="s">
        <v>169</v>
      </c>
      <c r="E67" s="22" t="s">
        <v>170</v>
      </c>
      <c r="F67" s="22" t="s">
        <v>163</v>
      </c>
      <c r="G67" s="7" t="s">
        <v>12</v>
      </c>
      <c r="H67" s="22" t="s">
        <v>156</v>
      </c>
    </row>
    <row r="68" s="1" customFormat="1" ht="40" customHeight="1" spans="1:8">
      <c r="A68" s="26"/>
      <c r="B68" s="7">
        <f t="shared" si="5"/>
        <v>67</v>
      </c>
      <c r="C68" s="26"/>
      <c r="D68" s="27"/>
      <c r="E68" s="22" t="s">
        <v>170</v>
      </c>
      <c r="F68" s="22" t="s">
        <v>164</v>
      </c>
      <c r="G68" s="7" t="s">
        <v>158</v>
      </c>
      <c r="H68" s="22" t="s">
        <v>159</v>
      </c>
    </row>
    <row r="69" s="1" customFormat="1" ht="40" customHeight="1" spans="1:8">
      <c r="A69" s="28"/>
      <c r="B69" s="7">
        <f t="shared" si="5"/>
        <v>68</v>
      </c>
      <c r="C69" s="28"/>
      <c r="D69" s="24"/>
      <c r="E69" s="22" t="s">
        <v>170</v>
      </c>
      <c r="F69" s="22" t="s">
        <v>164</v>
      </c>
      <c r="G69" s="7" t="s">
        <v>22</v>
      </c>
      <c r="H69" s="22" t="s">
        <v>161</v>
      </c>
    </row>
    <row r="70" s="1" customFormat="1" ht="40" customHeight="1" spans="1:8">
      <c r="A70" s="26" t="s">
        <v>171</v>
      </c>
      <c r="B70" s="7">
        <f t="shared" si="5"/>
        <v>69</v>
      </c>
      <c r="C70" s="26"/>
      <c r="D70" s="24" t="s">
        <v>172</v>
      </c>
      <c r="E70" s="11" t="s">
        <v>173</v>
      </c>
      <c r="F70" s="22" t="s">
        <v>157</v>
      </c>
      <c r="G70" s="7" t="s">
        <v>158</v>
      </c>
      <c r="H70" s="22"/>
    </row>
    <row r="71" s="1" customFormat="1" ht="40" customHeight="1" spans="1:8">
      <c r="A71" s="26"/>
      <c r="B71" s="7">
        <f t="shared" si="5"/>
        <v>70</v>
      </c>
      <c r="C71" s="26"/>
      <c r="D71" s="22" t="s">
        <v>174</v>
      </c>
      <c r="E71" s="11" t="s">
        <v>175</v>
      </c>
      <c r="F71" s="22" t="s">
        <v>157</v>
      </c>
      <c r="G71" s="7" t="s">
        <v>158</v>
      </c>
      <c r="H71" s="22"/>
    </row>
    <row r="72" s="1" customFormat="1" ht="40" customHeight="1" spans="1:8">
      <c r="A72" s="26"/>
      <c r="B72" s="7">
        <f t="shared" si="5"/>
        <v>71</v>
      </c>
      <c r="C72" s="26"/>
      <c r="D72" s="22" t="s">
        <v>176</v>
      </c>
      <c r="E72" s="11" t="s">
        <v>177</v>
      </c>
      <c r="F72" s="22" t="s">
        <v>157</v>
      </c>
      <c r="G72" s="7" t="s">
        <v>158</v>
      </c>
      <c r="H72" s="22"/>
    </row>
    <row r="73" s="1" customFormat="1" ht="114" customHeight="1" spans="1:8">
      <c r="A73" s="25" t="s">
        <v>178</v>
      </c>
      <c r="B73" s="7">
        <f t="shared" si="5"/>
        <v>72</v>
      </c>
      <c r="C73" s="25"/>
      <c r="D73" s="22" t="s">
        <v>179</v>
      </c>
      <c r="E73" s="22" t="s">
        <v>180</v>
      </c>
      <c r="F73" s="22" t="s">
        <v>181</v>
      </c>
      <c r="G73" s="7" t="s">
        <v>12</v>
      </c>
      <c r="H73" s="22"/>
    </row>
    <row r="74" s="1" customFormat="1" ht="40" customHeight="1" spans="1:8">
      <c r="A74" s="26"/>
      <c r="B74" s="7">
        <f t="shared" si="5"/>
        <v>73</v>
      </c>
      <c r="C74" s="26"/>
      <c r="D74" s="23" t="s">
        <v>182</v>
      </c>
      <c r="E74" s="22" t="s">
        <v>183</v>
      </c>
      <c r="F74" s="22" t="s">
        <v>184</v>
      </c>
      <c r="G74" s="7" t="s">
        <v>185</v>
      </c>
      <c r="H74" s="22" t="s">
        <v>186</v>
      </c>
    </row>
    <row r="75" s="1" customFormat="1" ht="40" customHeight="1" spans="1:8">
      <c r="A75" s="26"/>
      <c r="B75" s="7">
        <f t="shared" si="5"/>
        <v>74</v>
      </c>
      <c r="C75" s="26"/>
      <c r="D75" s="27"/>
      <c r="E75" s="22" t="s">
        <v>183</v>
      </c>
      <c r="F75" s="22" t="s">
        <v>187</v>
      </c>
      <c r="G75" s="7" t="s">
        <v>188</v>
      </c>
      <c r="H75" s="22" t="s">
        <v>186</v>
      </c>
    </row>
    <row r="76" s="1" customFormat="1" ht="40" customHeight="1" spans="1:8">
      <c r="A76" s="26"/>
      <c r="B76" s="7">
        <f t="shared" si="5"/>
        <v>75</v>
      </c>
      <c r="C76" s="26"/>
      <c r="D76" s="27"/>
      <c r="E76" s="22" t="s">
        <v>183</v>
      </c>
      <c r="F76" s="22" t="s">
        <v>189</v>
      </c>
      <c r="G76" s="7" t="s">
        <v>12</v>
      </c>
      <c r="H76" s="22" t="s">
        <v>190</v>
      </c>
    </row>
    <row r="77" s="1" customFormat="1" ht="40" customHeight="1" spans="1:8">
      <c r="A77" s="26"/>
      <c r="B77" s="7">
        <f t="shared" si="5"/>
        <v>76</v>
      </c>
      <c r="C77" s="26"/>
      <c r="D77" s="24"/>
      <c r="E77" s="22" t="s">
        <v>183</v>
      </c>
      <c r="F77" s="22" t="s">
        <v>191</v>
      </c>
      <c r="G77" s="7" t="s">
        <v>192</v>
      </c>
      <c r="H77" s="22"/>
    </row>
    <row r="78" s="1" customFormat="1" ht="40" customHeight="1" spans="1:8">
      <c r="A78" s="26"/>
      <c r="B78" s="7">
        <f t="shared" ref="B78:B83" si="6">ROW()-1</f>
        <v>77</v>
      </c>
      <c r="C78" s="26"/>
      <c r="D78" s="22" t="s">
        <v>193</v>
      </c>
      <c r="E78" s="22" t="s">
        <v>194</v>
      </c>
      <c r="F78" s="22" t="s">
        <v>195</v>
      </c>
      <c r="G78" s="7" t="s">
        <v>120</v>
      </c>
      <c r="H78" s="22"/>
    </row>
    <row r="79" s="1" customFormat="1" ht="40" customHeight="1" spans="1:8">
      <c r="A79" s="26"/>
      <c r="B79" s="7">
        <f t="shared" si="6"/>
        <v>78</v>
      </c>
      <c r="C79" s="26"/>
      <c r="D79" s="22" t="s">
        <v>196</v>
      </c>
      <c r="E79" s="22" t="s">
        <v>197</v>
      </c>
      <c r="F79" s="22" t="s">
        <v>198</v>
      </c>
      <c r="G79" s="7" t="s">
        <v>120</v>
      </c>
      <c r="H79" s="22"/>
    </row>
    <row r="80" s="1" customFormat="1" ht="40" customHeight="1" spans="1:8">
      <c r="A80" s="26"/>
      <c r="B80" s="7">
        <f t="shared" si="6"/>
        <v>79</v>
      </c>
      <c r="C80" s="26"/>
      <c r="D80" s="23" t="s">
        <v>199</v>
      </c>
      <c r="E80" s="22" t="s">
        <v>200</v>
      </c>
      <c r="F80" s="22" t="s">
        <v>201</v>
      </c>
      <c r="G80" s="7" t="s">
        <v>120</v>
      </c>
      <c r="H80" s="22"/>
    </row>
    <row r="81" s="1" customFormat="1" ht="40" customHeight="1" spans="1:8">
      <c r="A81" s="26"/>
      <c r="B81" s="7">
        <f t="shared" si="6"/>
        <v>80</v>
      </c>
      <c r="C81" s="26"/>
      <c r="D81" s="24"/>
      <c r="E81" s="22" t="s">
        <v>200</v>
      </c>
      <c r="F81" s="22" t="s">
        <v>202</v>
      </c>
      <c r="G81" s="7" t="s">
        <v>120</v>
      </c>
      <c r="H81" s="22"/>
    </row>
    <row r="82" s="1" customFormat="1" ht="40" customHeight="1" spans="1:8">
      <c r="A82" s="28"/>
      <c r="B82" s="7">
        <f t="shared" si="6"/>
        <v>81</v>
      </c>
      <c r="C82" s="28"/>
      <c r="D82" s="22" t="s">
        <v>203</v>
      </c>
      <c r="E82" s="22"/>
      <c r="F82" s="22" t="s">
        <v>204</v>
      </c>
      <c r="G82" s="7" t="s">
        <v>120</v>
      </c>
      <c r="H82" s="22"/>
    </row>
    <row r="83" s="1" customFormat="1" ht="40" customHeight="1" spans="4:5">
      <c r="D83" s="21"/>
      <c r="E83" s="21"/>
    </row>
    <row r="84" s="1" customFormat="1" ht="40" customHeight="1" spans="4:5">
      <c r="D84" s="21"/>
      <c r="E84" s="21"/>
    </row>
    <row r="85" s="1" customFormat="1" ht="40" customHeight="1" spans="4:5">
      <c r="D85" s="21"/>
      <c r="E85" s="21"/>
    </row>
    <row r="86" s="1" customFormat="1" ht="40" customHeight="1" spans="4:5">
      <c r="D86" s="21"/>
      <c r="E86" s="21"/>
    </row>
    <row r="87" s="1" customFormat="1" ht="40" customHeight="1" spans="4:5">
      <c r="D87" s="21"/>
      <c r="E87" s="21"/>
    </row>
    <row r="88" s="1" customFormat="1" ht="40" customHeight="1" spans="4:5">
      <c r="D88" s="21"/>
      <c r="E88" s="21"/>
    </row>
    <row r="89" s="1" customFormat="1" ht="40" customHeight="1" spans="4:5">
      <c r="D89" s="21"/>
      <c r="E89" s="21"/>
    </row>
    <row r="90" s="1" customFormat="1" ht="40" customHeight="1" spans="4:5">
      <c r="D90" s="21"/>
      <c r="E90" s="21"/>
    </row>
    <row r="91" s="1" customFormat="1" ht="40" customHeight="1" spans="4:5">
      <c r="D91" s="21"/>
      <c r="E91" s="21"/>
    </row>
    <row r="92" s="1" customFormat="1" ht="40" customHeight="1" spans="4:5">
      <c r="D92" s="21"/>
      <c r="E92" s="21"/>
    </row>
    <row r="93" s="1" customFormat="1" ht="40" customHeight="1" spans="4:5">
      <c r="D93" s="21"/>
      <c r="E93" s="21"/>
    </row>
    <row r="94" s="1" customFormat="1" ht="40" customHeight="1" spans="4:5">
      <c r="D94" s="21"/>
      <c r="E94" s="21"/>
    </row>
    <row r="95" s="1" customFormat="1" ht="40" customHeight="1" spans="4:5">
      <c r="D95" s="21"/>
      <c r="E95" s="21"/>
    </row>
    <row r="96" s="1" customFormat="1" ht="40" customHeight="1" spans="4:5">
      <c r="D96" s="21"/>
      <c r="E96" s="21"/>
    </row>
    <row r="97" s="1" customFormat="1" ht="40" customHeight="1" spans="4:5">
      <c r="D97" s="21"/>
      <c r="E97" s="21"/>
    </row>
    <row r="98" s="1" customFormat="1" ht="40" customHeight="1" spans="4:5">
      <c r="D98" s="21"/>
      <c r="E98" s="21"/>
    </row>
    <row r="99" s="1" customFormat="1" ht="40" customHeight="1" spans="4:5">
      <c r="D99" s="21"/>
      <c r="E99" s="21"/>
    </row>
    <row r="100" s="1" customFormat="1" ht="40" customHeight="1" spans="4:5">
      <c r="D100" s="21"/>
      <c r="E100" s="21"/>
    </row>
    <row r="101" s="1" customFormat="1" ht="40" customHeight="1" spans="4:5">
      <c r="D101" s="21"/>
      <c r="E101" s="21"/>
    </row>
    <row r="102" s="1" customFormat="1" ht="40" customHeight="1" spans="4:5">
      <c r="D102" s="21"/>
      <c r="E102" s="21"/>
    </row>
    <row r="103" s="1" customFormat="1" ht="40" customHeight="1" spans="4:5">
      <c r="D103" s="21"/>
      <c r="E103" s="21"/>
    </row>
    <row r="104" s="1" customFormat="1" ht="40" customHeight="1" spans="4:5">
      <c r="D104" s="21"/>
      <c r="E104" s="21"/>
    </row>
  </sheetData>
  <mergeCells count="34">
    <mergeCell ref="A2:A3"/>
    <mergeCell ref="A4:A19"/>
    <mergeCell ref="A20:A33"/>
    <mergeCell ref="A34:A40"/>
    <mergeCell ref="A42:A45"/>
    <mergeCell ref="A46:A54"/>
    <mergeCell ref="A55:A69"/>
    <mergeCell ref="A70:A72"/>
    <mergeCell ref="A73:A82"/>
    <mergeCell ref="C4:C8"/>
    <mergeCell ref="C9:C10"/>
    <mergeCell ref="C11:C15"/>
    <mergeCell ref="C16:C19"/>
    <mergeCell ref="C20:C24"/>
    <mergeCell ref="C25:C28"/>
    <mergeCell ref="C29:C33"/>
    <mergeCell ref="C34:C39"/>
    <mergeCell ref="C46:C48"/>
    <mergeCell ref="C49:C51"/>
    <mergeCell ref="C53:C54"/>
    <mergeCell ref="C55:C69"/>
    <mergeCell ref="C70:C72"/>
    <mergeCell ref="C73:C82"/>
    <mergeCell ref="D55:D57"/>
    <mergeCell ref="D58:D60"/>
    <mergeCell ref="D61:D63"/>
    <mergeCell ref="D64:D66"/>
    <mergeCell ref="D67:D69"/>
    <mergeCell ref="D74:D77"/>
    <mergeCell ref="D80:D81"/>
    <mergeCell ref="H2:H3"/>
    <mergeCell ref="H4:H19"/>
    <mergeCell ref="H20:H33"/>
    <mergeCell ref="H34:H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F12" sqref="F12:F13"/>
    </sheetView>
  </sheetViews>
  <sheetFormatPr defaultColWidth="9" defaultRowHeight="13.5"/>
  <cols>
    <col min="2" max="2" width="4.75" customWidth="1"/>
    <col min="3" max="3" width="14.75" customWidth="1"/>
    <col min="4" max="4" width="27.75" customWidth="1"/>
    <col min="5" max="5" width="24.375" customWidth="1"/>
    <col min="6" max="6" width="22.875" customWidth="1"/>
    <col min="7" max="7" width="16.125" customWidth="1"/>
    <col min="8" max="8" width="13.125" customWidth="1"/>
    <col min="9" max="9" width="12.375" customWidth="1"/>
    <col min="10" max="10" width="20.125" customWidth="1"/>
    <col min="11" max="11" width="13.625" customWidth="1"/>
    <col min="12" max="12" width="15.375" customWidth="1"/>
    <col min="13" max="13" width="27" customWidth="1"/>
  </cols>
  <sheetData>
    <row r="1" ht="40" customHeight="1" spans="1:13">
      <c r="A1" s="2" t="s">
        <v>205</v>
      </c>
      <c r="B1" s="3" t="s">
        <v>0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  <c r="H1" s="6" t="s">
        <v>206</v>
      </c>
      <c r="I1" s="19" t="s">
        <v>207</v>
      </c>
      <c r="J1" s="19" t="s">
        <v>208</v>
      </c>
      <c r="K1" s="19" t="s">
        <v>209</v>
      </c>
      <c r="L1" s="19" t="s">
        <v>210</v>
      </c>
      <c r="M1">
        <v>8</v>
      </c>
    </row>
    <row r="2" s="1" customFormat="1" ht="40" customHeight="1" spans="1:12">
      <c r="A2" s="7"/>
      <c r="B2" s="8">
        <v>1</v>
      </c>
      <c r="C2" s="9" t="s">
        <v>211</v>
      </c>
      <c r="D2" s="10" t="s">
        <v>128</v>
      </c>
      <c r="E2" s="11" t="s">
        <v>129</v>
      </c>
      <c r="F2" s="12" t="s">
        <v>149</v>
      </c>
      <c r="G2" s="12" t="s">
        <v>22</v>
      </c>
      <c r="H2" s="13">
        <v>479</v>
      </c>
      <c r="I2" s="10">
        <v>1</v>
      </c>
      <c r="J2" s="10">
        <v>3</v>
      </c>
      <c r="K2" s="10">
        <v>12</v>
      </c>
      <c r="L2" s="10">
        <f>H2*I2*J2*K2</f>
        <v>17244</v>
      </c>
    </row>
    <row r="3" s="1" customFormat="1" ht="40" customHeight="1" spans="1:12">
      <c r="A3" s="7"/>
      <c r="B3" s="8">
        <v>2</v>
      </c>
      <c r="C3" s="14"/>
      <c r="D3" s="11" t="s">
        <v>131</v>
      </c>
      <c r="E3" s="11" t="s">
        <v>132</v>
      </c>
      <c r="F3" s="12" t="s">
        <v>149</v>
      </c>
      <c r="G3" s="12" t="s">
        <v>22</v>
      </c>
      <c r="H3" s="13">
        <v>479</v>
      </c>
      <c r="I3" s="10">
        <v>1</v>
      </c>
      <c r="J3" s="10">
        <v>3</v>
      </c>
      <c r="K3" s="10">
        <v>12</v>
      </c>
      <c r="L3" s="10">
        <f t="shared" ref="L3:L13" si="0">H3*I3*J3*K3</f>
        <v>17244</v>
      </c>
    </row>
    <row r="4" s="1" customFormat="1" ht="40" customHeight="1" spans="1:12">
      <c r="A4" s="7"/>
      <c r="B4" s="8">
        <v>3</v>
      </c>
      <c r="C4" s="14"/>
      <c r="D4" s="10" t="s">
        <v>133</v>
      </c>
      <c r="E4" s="11" t="s">
        <v>134</v>
      </c>
      <c r="F4" s="12" t="s">
        <v>149</v>
      </c>
      <c r="G4" s="12" t="s">
        <v>22</v>
      </c>
      <c r="H4" s="13">
        <v>479</v>
      </c>
      <c r="I4" s="10">
        <v>1</v>
      </c>
      <c r="J4" s="10">
        <v>3</v>
      </c>
      <c r="K4" s="10">
        <v>12</v>
      </c>
      <c r="L4" s="10">
        <f t="shared" si="0"/>
        <v>17244</v>
      </c>
    </row>
    <row r="5" s="1" customFormat="1" ht="40" customHeight="1" spans="1:12">
      <c r="A5" s="7"/>
      <c r="B5" s="8">
        <v>4</v>
      </c>
      <c r="C5" s="14"/>
      <c r="D5" s="11" t="s">
        <v>212</v>
      </c>
      <c r="E5" s="11" t="s">
        <v>137</v>
      </c>
      <c r="F5" s="12" t="s">
        <v>149</v>
      </c>
      <c r="G5" s="12" t="s">
        <v>213</v>
      </c>
      <c r="H5" s="13">
        <v>641</v>
      </c>
      <c r="I5" s="10">
        <v>1</v>
      </c>
      <c r="J5" s="10">
        <v>116</v>
      </c>
      <c r="K5" s="10">
        <v>1</v>
      </c>
      <c r="L5" s="10">
        <f t="shared" si="0"/>
        <v>74356</v>
      </c>
    </row>
    <row r="6" s="1" customFormat="1" ht="40" customHeight="1" spans="1:12">
      <c r="A6" s="7"/>
      <c r="B6" s="8">
        <v>5</v>
      </c>
      <c r="C6" s="14"/>
      <c r="D6" s="10" t="s">
        <v>214</v>
      </c>
      <c r="E6" s="11" t="s">
        <v>140</v>
      </c>
      <c r="F6" s="11" t="s">
        <v>149</v>
      </c>
      <c r="G6" s="12" t="s">
        <v>213</v>
      </c>
      <c r="H6" s="13">
        <v>641</v>
      </c>
      <c r="I6" s="10">
        <v>1</v>
      </c>
      <c r="J6" s="10">
        <v>116</v>
      </c>
      <c r="K6" s="10">
        <v>1</v>
      </c>
      <c r="L6" s="10">
        <f t="shared" si="0"/>
        <v>74356</v>
      </c>
    </row>
    <row r="7" s="1" customFormat="1" ht="40" customHeight="1" spans="1:12">
      <c r="A7" s="7"/>
      <c r="B7" s="8">
        <v>6</v>
      </c>
      <c r="C7" s="14"/>
      <c r="D7" s="11" t="s">
        <v>215</v>
      </c>
      <c r="E7" s="11"/>
      <c r="F7" s="11" t="s">
        <v>149</v>
      </c>
      <c r="G7" s="12" t="s">
        <v>213</v>
      </c>
      <c r="H7" s="13">
        <v>641</v>
      </c>
      <c r="I7" s="10">
        <v>1</v>
      </c>
      <c r="J7" s="10">
        <v>116</v>
      </c>
      <c r="K7" s="10">
        <v>1</v>
      </c>
      <c r="L7" s="10">
        <f t="shared" si="0"/>
        <v>74356</v>
      </c>
    </row>
    <row r="8" s="1" customFormat="1" ht="40" customHeight="1" spans="1:12">
      <c r="A8" s="7"/>
      <c r="B8" s="8">
        <v>7</v>
      </c>
      <c r="C8" s="14"/>
      <c r="D8" s="11" t="s">
        <v>216</v>
      </c>
      <c r="E8" s="11"/>
      <c r="F8" s="11" t="s">
        <v>149</v>
      </c>
      <c r="G8" s="12" t="s">
        <v>213</v>
      </c>
      <c r="H8" s="13">
        <v>479</v>
      </c>
      <c r="I8" s="10">
        <v>1</v>
      </c>
      <c r="J8" s="10">
        <v>250</v>
      </c>
      <c r="K8" s="10">
        <v>1</v>
      </c>
      <c r="L8" s="10">
        <f t="shared" si="0"/>
        <v>119750</v>
      </c>
    </row>
    <row r="9" s="1" customFormat="1" ht="40" customHeight="1" spans="1:12">
      <c r="A9" s="7"/>
      <c r="B9" s="8">
        <v>8</v>
      </c>
      <c r="C9" s="14"/>
      <c r="D9" s="10" t="s">
        <v>217</v>
      </c>
      <c r="E9" s="11"/>
      <c r="F9" s="11" t="s">
        <v>149</v>
      </c>
      <c r="G9" s="12" t="s">
        <v>213</v>
      </c>
      <c r="H9" s="13">
        <v>479</v>
      </c>
      <c r="I9" s="10">
        <v>1</v>
      </c>
      <c r="J9" s="10">
        <v>250</v>
      </c>
      <c r="K9" s="10">
        <v>1</v>
      </c>
      <c r="L9" s="10">
        <f t="shared" si="0"/>
        <v>119750</v>
      </c>
    </row>
    <row r="10" s="1" customFormat="1" ht="40" customHeight="1" spans="1:12">
      <c r="A10" s="7"/>
      <c r="B10" s="8">
        <v>9</v>
      </c>
      <c r="C10" s="14"/>
      <c r="D10" s="11" t="s">
        <v>218</v>
      </c>
      <c r="E10" s="11"/>
      <c r="F10" s="11" t="s">
        <v>149</v>
      </c>
      <c r="G10" s="12" t="s">
        <v>213</v>
      </c>
      <c r="H10" s="13">
        <v>479</v>
      </c>
      <c r="I10" s="10">
        <v>1</v>
      </c>
      <c r="J10" s="10">
        <v>250</v>
      </c>
      <c r="K10" s="10">
        <v>1</v>
      </c>
      <c r="L10" s="10">
        <f t="shared" si="0"/>
        <v>119750</v>
      </c>
    </row>
    <row r="11" s="1" customFormat="1" ht="40" customHeight="1" spans="1:12">
      <c r="A11" s="7"/>
      <c r="B11" s="8">
        <v>10</v>
      </c>
      <c r="C11" s="12" t="s">
        <v>143</v>
      </c>
      <c r="D11" s="11" t="s">
        <v>219</v>
      </c>
      <c r="E11" s="11" t="s">
        <v>220</v>
      </c>
      <c r="F11" s="11" t="s">
        <v>68</v>
      </c>
      <c r="G11" s="12" t="s">
        <v>213</v>
      </c>
      <c r="H11" s="13">
        <v>655</v>
      </c>
      <c r="I11" s="10">
        <v>19</v>
      </c>
      <c r="J11" s="10">
        <v>45</v>
      </c>
      <c r="K11" s="10">
        <v>1</v>
      </c>
      <c r="L11" s="10">
        <f t="shared" si="0"/>
        <v>560025</v>
      </c>
    </row>
    <row r="12" ht="34" customHeight="1" spans="1:12">
      <c r="A12" s="7"/>
      <c r="B12" s="8">
        <v>11</v>
      </c>
      <c r="C12" s="14" t="s">
        <v>146</v>
      </c>
      <c r="D12" s="11" t="s">
        <v>147</v>
      </c>
      <c r="E12" s="11"/>
      <c r="F12" s="11" t="s">
        <v>149</v>
      </c>
      <c r="G12" s="12" t="s">
        <v>221</v>
      </c>
      <c r="H12" s="13">
        <v>479</v>
      </c>
      <c r="I12" s="10">
        <v>1</v>
      </c>
      <c r="J12" s="10">
        <v>4</v>
      </c>
      <c r="K12" s="10">
        <v>12</v>
      </c>
      <c r="L12" s="10">
        <f t="shared" si="0"/>
        <v>22992</v>
      </c>
    </row>
    <row r="13" ht="35" customHeight="1" spans="1:12">
      <c r="A13" s="7"/>
      <c r="B13" s="8">
        <v>12</v>
      </c>
      <c r="C13" s="15"/>
      <c r="D13" s="11" t="s">
        <v>150</v>
      </c>
      <c r="E13" s="11"/>
      <c r="F13" s="11" t="s">
        <v>149</v>
      </c>
      <c r="G13" s="12" t="s">
        <v>221</v>
      </c>
      <c r="H13" s="13">
        <v>479</v>
      </c>
      <c r="I13" s="10">
        <v>1</v>
      </c>
      <c r="J13" s="10">
        <v>4</v>
      </c>
      <c r="K13" s="10">
        <v>12</v>
      </c>
      <c r="L13" s="10">
        <f t="shared" si="0"/>
        <v>22992</v>
      </c>
    </row>
    <row r="14" ht="52" customHeight="1" spans="1:12">
      <c r="A14" s="16" t="s">
        <v>222</v>
      </c>
      <c r="B14" s="17"/>
      <c r="C14" s="17"/>
      <c r="D14" s="17"/>
      <c r="E14" s="17"/>
      <c r="F14" s="17"/>
      <c r="G14" s="17"/>
      <c r="H14" s="18"/>
      <c r="I14" s="20" t="s">
        <v>223</v>
      </c>
      <c r="J14" s="20">
        <f>SUM(L2:L13)</f>
        <v>1240059</v>
      </c>
      <c r="K14" s="20" t="s">
        <v>224</v>
      </c>
      <c r="L14" s="20">
        <f>J14*0.4</f>
        <v>496023.6</v>
      </c>
    </row>
  </sheetData>
  <mergeCells count="4">
    <mergeCell ref="A14:H14"/>
    <mergeCell ref="A1:A13"/>
    <mergeCell ref="C2:C10"/>
    <mergeCell ref="C12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监测任务</vt:lpstr>
      <vt:lpstr>环保督察销号专项监测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ASUS</cp:lastModifiedBy>
  <dcterms:created xsi:type="dcterms:W3CDTF">2020-11-13T02:57:00Z</dcterms:created>
  <dcterms:modified xsi:type="dcterms:W3CDTF">2023-11-29T20:21:36Z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1882FADB4B014523B5F3C3B09EE5BD1E_13</vt:lpwstr>
  </property>
</Properties>
</file>