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2022年\2022.2.28\"/>
    </mc:Choice>
  </mc:AlternateContent>
  <bookViews>
    <workbookView xWindow="0" yWindow="0" windowWidth="28800" windowHeight="12540" firstSheet="4" activeTab="5"/>
  </bookViews>
  <sheets>
    <sheet name="一、无菌接管机计数器等（进口）+" sheetId="2" r:id="rId1"/>
    <sheet name="二、标签+" sheetId="7" r:id="rId2"/>
    <sheet name="三、一次性使用血小板常温保存袋等+（含进口）" sheetId="4" r:id="rId3"/>
    <sheet name="四、熔接片（进口）" sheetId="1" r:id="rId4"/>
    <sheet name="五、消毒泡腾片等+" sheetId="5" r:id="rId5"/>
    <sheet name="六、全棉自粘绷带等其他医用材料+" sheetId="6" r:id="rId6"/>
  </sheets>
  <calcPr calcId="152511"/>
</workbook>
</file>

<file path=xl/calcChain.xml><?xml version="1.0" encoding="utf-8"?>
<calcChain xmlns="http://schemas.openxmlformats.org/spreadsheetml/2006/main">
  <c r="H20" i="7" l="1"/>
  <c r="H19" i="7"/>
  <c r="H18" i="7"/>
  <c r="H17" i="7"/>
  <c r="H16" i="7"/>
  <c r="H15" i="7"/>
  <c r="H14" i="7"/>
  <c r="H13" i="7"/>
  <c r="H12" i="7"/>
  <c r="H11" i="7"/>
  <c r="H10" i="7"/>
  <c r="H9" i="7"/>
  <c r="H8" i="7"/>
  <c r="H7" i="7"/>
  <c r="H6" i="7"/>
  <c r="H5" i="7"/>
  <c r="H4" i="7"/>
  <c r="H3" i="7"/>
  <c r="H21" i="7" s="1"/>
  <c r="H2" i="7"/>
  <c r="H4" i="4"/>
  <c r="H3" i="4"/>
  <c r="H5" i="4" s="1"/>
  <c r="H2" i="4"/>
  <c r="H60" i="6"/>
  <c r="H59" i="6"/>
  <c r="H58" i="6"/>
  <c r="H57" i="6"/>
  <c r="H56" i="6"/>
  <c r="H55" i="6"/>
  <c r="H54" i="6"/>
  <c r="H53" i="6"/>
  <c r="H52" i="6"/>
  <c r="H51" i="6"/>
  <c r="H50" i="6"/>
  <c r="H49" i="6"/>
  <c r="H48" i="6"/>
  <c r="H47" i="6"/>
  <c r="H46" i="6"/>
  <c r="H45" i="6"/>
  <c r="H44" i="6"/>
  <c r="H43" i="6"/>
  <c r="H42" i="6"/>
  <c r="H41" i="6"/>
  <c r="H40" i="6"/>
  <c r="H39" i="6"/>
  <c r="H38" i="6"/>
  <c r="H37" i="6"/>
  <c r="H36" i="6"/>
  <c r="H35" i="6"/>
  <c r="H34" i="6"/>
  <c r="H33" i="6"/>
  <c r="H32" i="6"/>
  <c r="H31" i="6"/>
  <c r="H30" i="6"/>
  <c r="H29" i="6"/>
  <c r="H28" i="6"/>
  <c r="H27" i="6"/>
  <c r="H26" i="6"/>
  <c r="H25" i="6"/>
  <c r="H24" i="6"/>
  <c r="H23" i="6"/>
  <c r="H22" i="6"/>
  <c r="H21" i="6"/>
  <c r="H20" i="6"/>
  <c r="H19" i="6"/>
  <c r="H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4" i="6"/>
  <c r="H3" i="6"/>
  <c r="H2" i="6"/>
  <c r="H10" i="5"/>
  <c r="H9" i="5"/>
  <c r="H8" i="5"/>
  <c r="H7" i="5"/>
  <c r="H6" i="5"/>
  <c r="H5" i="5"/>
  <c r="H4" i="5"/>
  <c r="H3" i="5"/>
  <c r="H11" i="5" s="1"/>
  <c r="H2" i="5"/>
  <c r="H2" i="1"/>
  <c r="H3" i="1" s="1"/>
  <c r="H3" i="2"/>
  <c r="H2" i="2"/>
  <c r="H61" i="6" l="1"/>
  <c r="H4" i="2"/>
</calcChain>
</file>

<file path=xl/sharedStrings.xml><?xml version="1.0" encoding="utf-8"?>
<sst xmlns="http://schemas.openxmlformats.org/spreadsheetml/2006/main" count="402" uniqueCount="195">
  <si>
    <t>序号</t>
  </si>
  <si>
    <t>产品名称</t>
  </si>
  <si>
    <t>规格型号</t>
  </si>
  <si>
    <t>单位</t>
  </si>
  <si>
    <t>预估数量（个/套）</t>
  </si>
  <si>
    <t>预估金额（元）</t>
  </si>
  <si>
    <t>一次性血液成分分离管路</t>
  </si>
  <si>
    <t>6套/箱</t>
  </si>
  <si>
    <t>套</t>
  </si>
  <si>
    <t>无菌接管机计数器</t>
  </si>
  <si>
    <t>500次/套</t>
  </si>
  <si>
    <t>次</t>
  </si>
  <si>
    <t>4-1</t>
  </si>
  <si>
    <t>合计金额</t>
  </si>
  <si>
    <t>1</t>
  </si>
  <si>
    <t>熔接片</t>
  </si>
  <si>
    <t>140片/盒</t>
  </si>
  <si>
    <t>片</t>
  </si>
  <si>
    <t>4-4</t>
  </si>
  <si>
    <t>消毒泡腾片</t>
  </si>
  <si>
    <t>1.5g*100片/瓶</t>
  </si>
  <si>
    <t>瓶</t>
  </si>
  <si>
    <t>手消凝胶</t>
  </si>
  <si>
    <t>65ml/瓶</t>
  </si>
  <si>
    <t>40L</t>
  </si>
  <si>
    <t>个</t>
  </si>
  <si>
    <t>医用手套</t>
  </si>
  <si>
    <t>50副/盒</t>
  </si>
  <si>
    <t>副</t>
  </si>
  <si>
    <t>营养琼脂培养基</t>
  </si>
  <si>
    <t>90mm</t>
  </si>
  <si>
    <t>血琼脂表面培养基</t>
  </si>
  <si>
    <t>55mm</t>
  </si>
  <si>
    <t>亚硫酸铋琼脂表面培养基</t>
  </si>
  <si>
    <t>HE琼脂表面培养基</t>
  </si>
  <si>
    <t>物表擦拭采样管</t>
  </si>
  <si>
    <t>20套/盒</t>
  </si>
  <si>
    <t>盒</t>
  </si>
  <si>
    <t>4-5</t>
  </si>
  <si>
    <t>75%酒精</t>
  </si>
  <si>
    <t>500ml</t>
  </si>
  <si>
    <t>一次性医用垫单</t>
  </si>
  <si>
    <t>90*150cm</t>
  </si>
  <si>
    <t>张</t>
  </si>
  <si>
    <t>创口贴</t>
  </si>
  <si>
    <t>100片/盒，经济型</t>
  </si>
  <si>
    <t>无菌纱布</t>
  </si>
  <si>
    <t>10cm*10cm</t>
  </si>
  <si>
    <t>血压计袖带</t>
  </si>
  <si>
    <t>成人加长</t>
  </si>
  <si>
    <t>一次性使用静脉输液针</t>
  </si>
  <si>
    <t>针头规格：0.7mm*24mm-0.7mm*25mm</t>
  </si>
  <si>
    <t>一次性使用输液器</t>
  </si>
  <si>
    <t>一次性使用输血器</t>
  </si>
  <si>
    <t>B-0.9*27</t>
  </si>
  <si>
    <t>一次性使用无菌吸氧管</t>
  </si>
  <si>
    <t>成人双鼻</t>
  </si>
  <si>
    <t>医用手术剪</t>
  </si>
  <si>
    <t>14-16cm</t>
  </si>
  <si>
    <t>把</t>
  </si>
  <si>
    <t>医用止血钳</t>
  </si>
  <si>
    <t>16cm</t>
  </si>
  <si>
    <t>医用棉签</t>
  </si>
  <si>
    <t>10cm，20小包</t>
  </si>
  <si>
    <t>大包</t>
  </si>
  <si>
    <t>医用棉球</t>
  </si>
  <si>
    <t>中号30g/100粒</t>
  </si>
  <si>
    <t>包</t>
  </si>
  <si>
    <t>医用输液贴</t>
  </si>
  <si>
    <t>70mm*35mm</t>
  </si>
  <si>
    <t>贴</t>
  </si>
  <si>
    <t>压力蒸汽灭菌指示卡</t>
  </si>
  <si>
    <t>100片/盒</t>
  </si>
  <si>
    <t>压力蒸汽灭菌指示标签</t>
  </si>
  <si>
    <t>100贴/包</t>
  </si>
  <si>
    <t>消毒剂浓度试纸</t>
  </si>
  <si>
    <t>20本/盒</t>
  </si>
  <si>
    <t>止血带</t>
  </si>
  <si>
    <t>内径：5mm*7mm，外径：10mm*14mm</t>
  </si>
  <si>
    <t>米</t>
  </si>
  <si>
    <t>一次性注射器（1ml）</t>
  </si>
  <si>
    <t>1ml</t>
  </si>
  <si>
    <t>支</t>
  </si>
  <si>
    <t>护目镜（医用隔离眼罩）</t>
  </si>
  <si>
    <t>常规型</t>
  </si>
  <si>
    <t>只</t>
  </si>
  <si>
    <t>面屏</t>
  </si>
  <si>
    <t>33cm*22cm</t>
  </si>
  <si>
    <t>一次性医用乳胶手套</t>
  </si>
  <si>
    <t>PE手套</t>
  </si>
  <si>
    <t>冻存管</t>
  </si>
  <si>
    <t>2m黄蓝帽</t>
  </si>
  <si>
    <t>隔离鞋套</t>
  </si>
  <si>
    <t>双</t>
  </si>
  <si>
    <t>防护服</t>
  </si>
  <si>
    <t>隔离衣</t>
  </si>
  <si>
    <t>锐器盒</t>
  </si>
  <si>
    <t>10L</t>
  </si>
  <si>
    <t>15L</t>
  </si>
  <si>
    <t>25L</t>
  </si>
  <si>
    <t>喷壶</t>
  </si>
  <si>
    <t>移液吸头</t>
  </si>
  <si>
    <t>T-200-Y</t>
  </si>
  <si>
    <t>氧气钢瓶</t>
  </si>
  <si>
    <t>2L</t>
  </si>
  <si>
    <t>血压计</t>
  </si>
  <si>
    <t>台</t>
  </si>
  <si>
    <t>血压计球</t>
  </si>
  <si>
    <t>移液器</t>
  </si>
  <si>
    <t>5-50ul
20-200ul
100-1000ul</t>
  </si>
  <si>
    <t>全棉自粘绷带</t>
  </si>
  <si>
    <t>5cm*4.5m</t>
  </si>
  <si>
    <t>卷</t>
  </si>
  <si>
    <t>一次性连抽式止血带</t>
  </si>
  <si>
    <t>A型成人（100抽/盒）</t>
  </si>
  <si>
    <t>圆1L</t>
  </si>
  <si>
    <t>圆2L</t>
  </si>
  <si>
    <t>圆4L</t>
  </si>
  <si>
    <t>脉枕</t>
  </si>
  <si>
    <t>皮革</t>
  </si>
  <si>
    <t>医用外科口罩</t>
  </si>
  <si>
    <t>平面型挂耳</t>
  </si>
  <si>
    <t>一次性帽子</t>
  </si>
  <si>
    <t>一次性</t>
  </si>
  <si>
    <t>温度计</t>
  </si>
  <si>
    <t>KTH-1</t>
  </si>
  <si>
    <t>冰箱温度计</t>
  </si>
  <si>
    <t>电子体重秤</t>
  </si>
  <si>
    <t>消毒凝胶</t>
  </si>
  <si>
    <t>500ml/瓶</t>
  </si>
  <si>
    <t>红外测温仪</t>
  </si>
  <si>
    <t>手持</t>
  </si>
  <si>
    <t>N95口罩</t>
  </si>
  <si>
    <t>一次性使用吸氧面罩</t>
  </si>
  <si>
    <t>成人</t>
  </si>
  <si>
    <t>废液瓶</t>
  </si>
  <si>
    <r>
      <rPr>
        <sz val="9"/>
        <rFont val="宋体"/>
        <family val="3"/>
        <charset val="134"/>
      </rPr>
      <t>500</t>
    </r>
    <r>
      <rPr>
        <sz val="12"/>
        <rFont val="宋体"/>
        <family val="3"/>
        <charset val="134"/>
      </rPr>
      <t>ml</t>
    </r>
  </si>
  <si>
    <t>方3L</t>
  </si>
  <si>
    <t>医用纱布包</t>
  </si>
  <si>
    <t>10m</t>
  </si>
  <si>
    <t>紫外线循环风灯管</t>
  </si>
  <si>
    <t>H型</t>
  </si>
  <si>
    <t>体温计</t>
  </si>
  <si>
    <t>水银</t>
  </si>
  <si>
    <t>紫外线灯管</t>
  </si>
  <si>
    <t>ZW30S19W</t>
  </si>
  <si>
    <t>10片/包</t>
  </si>
  <si>
    <t>4-6</t>
  </si>
  <si>
    <t>一次性使用血液采输器（转移袋）</t>
  </si>
  <si>
    <t>800ml</t>
  </si>
  <si>
    <t>一次性使用动静脉瘘穿刺针</t>
  </si>
  <si>
    <t>16G针头</t>
  </si>
  <si>
    <t>一次性使用血小板常温保存袋</t>
  </si>
  <si>
    <t>4-3</t>
  </si>
  <si>
    <t>登记号不干胶标签</t>
  </si>
  <si>
    <t>铜板纸（42mm*14mm）</t>
  </si>
  <si>
    <t>全血采集用核酸献血编号不干胶标签</t>
  </si>
  <si>
    <t>合成纸（84mm*150mm）</t>
  </si>
  <si>
    <t>大学生采集用献血编号</t>
  </si>
  <si>
    <t>机采采集用献血编号</t>
  </si>
  <si>
    <t>血型结果条码标签</t>
  </si>
  <si>
    <t>铜板纸（30mm*15mm）</t>
  </si>
  <si>
    <t>预检不合格项目标签</t>
  </si>
  <si>
    <t>采血特殊标识标签</t>
  </si>
  <si>
    <t>合成纸（30mm*15mm）</t>
  </si>
  <si>
    <t>空白时间贴标签</t>
  </si>
  <si>
    <t>预检标本号一式一份</t>
  </si>
  <si>
    <t>预检标本号一式三份</t>
  </si>
  <si>
    <t>样本检测用不干胶标签一式六份</t>
  </si>
  <si>
    <t>铜板纸（32mm*20mm）</t>
  </si>
  <si>
    <t>微板条码不干胶标签</t>
  </si>
  <si>
    <t>合成纸（45mm*10mm）</t>
  </si>
  <si>
    <t>QC条码</t>
  </si>
  <si>
    <t xml:space="preserve"> 合成纸（42mm*25mm）</t>
  </si>
  <si>
    <t>血型室用空白不干胶标签</t>
  </si>
  <si>
    <t>合成纸（38mm*12.5mm）</t>
  </si>
  <si>
    <t>血型室打印标本用碳带（细轴）</t>
  </si>
  <si>
    <t>混合基碳带（70mm*70M）</t>
  </si>
  <si>
    <t>半成品空白不干胶标签</t>
  </si>
  <si>
    <t>合成纸（60mm*24mm）</t>
  </si>
  <si>
    <t>成品空白标签打印用碳带</t>
  </si>
  <si>
    <t>树脂基碳带（90mm*300M）</t>
  </si>
  <si>
    <t>半成品签打印用碳带</t>
  </si>
  <si>
    <t>血液产品电子标签</t>
  </si>
  <si>
    <t>合成纸(RFID)(90mm*112mm)</t>
  </si>
  <si>
    <t>4-2</t>
  </si>
  <si>
    <t>预算单价（元）</t>
    <phoneticPr fontId="16" type="noConversion"/>
  </si>
  <si>
    <t>单价（元）</t>
    <phoneticPr fontId="16" type="noConversion"/>
  </si>
  <si>
    <t>消毒湿巾</t>
    <phoneticPr fontId="16" type="noConversion"/>
  </si>
  <si>
    <t>医用垃圾桶</t>
    <phoneticPr fontId="16" type="noConversion"/>
  </si>
  <si>
    <t>透气胶布</t>
    <phoneticPr fontId="17" type="noConversion"/>
  </si>
  <si>
    <t>910cm*1.25cm</t>
    <phoneticPr fontId="17" type="noConversion"/>
  </si>
  <si>
    <t>是否进口</t>
    <phoneticPr fontId="16" type="noConversion"/>
  </si>
  <si>
    <t>否</t>
    <phoneticPr fontId="16" type="noConversion"/>
  </si>
  <si>
    <t>是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</si>
</sst>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8">
    <font>
      <sz val="11"/>
      <color theme="1"/>
      <name val="等线"/>
      <charset val="134"/>
      <scheme val="minor"/>
    </font>
    <font>
      <sz val="12"/>
      <color theme="1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1"/>
      <name val="等线"/>
      <charset val="134"/>
      <scheme val="minor"/>
    </font>
    <font>
      <b/>
      <sz val="12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sz val="11"/>
      <color theme="1"/>
      <name val="等线"/>
      <charset val="134"/>
      <scheme val="minor"/>
    </font>
    <font>
      <sz val="11"/>
      <name val="宋体"/>
      <family val="3"/>
      <charset val="134"/>
    </font>
    <font>
      <sz val="12"/>
      <color theme="1"/>
      <name val="等线"/>
      <charset val="134"/>
      <scheme val="minor"/>
    </font>
    <font>
      <b/>
      <sz val="12"/>
      <color theme="1"/>
      <name val="等线"/>
      <charset val="134"/>
      <scheme val="minor"/>
    </font>
    <font>
      <sz val="11"/>
      <color theme="1"/>
      <name val="等线"/>
      <charset val="134"/>
      <scheme val="minor"/>
    </font>
    <font>
      <sz val="9"/>
      <name val="宋体"/>
      <family val="3"/>
      <charset val="134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4" fillId="0" borderId="0">
      <alignment vertical="center"/>
    </xf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2" borderId="0" xfId="0" applyFont="1" applyFill="1"/>
    <xf numFmtId="0" fontId="1" fillId="2" borderId="0" xfId="0" applyFont="1" applyFill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49" fontId="5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  <xf numFmtId="0" fontId="8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2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12" fillId="0" borderId="0" xfId="0" applyFont="1"/>
    <xf numFmtId="0" fontId="1" fillId="0" borderId="4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49" fontId="13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workbookViewId="0">
      <selection activeCell="E2" sqref="E2:E3"/>
    </sheetView>
  </sheetViews>
  <sheetFormatPr defaultColWidth="9" defaultRowHeight="14.25"/>
  <cols>
    <col min="1" max="1" width="12.375" style="33" customWidth="1"/>
    <col min="2" max="2" width="20.5" style="33" customWidth="1"/>
    <col min="3" max="3" width="10.125" style="33" customWidth="1"/>
    <col min="4" max="6" width="9" style="33"/>
    <col min="7" max="7" width="11.5" style="33" customWidth="1"/>
    <col min="8" max="8" width="14.5" style="33" customWidth="1"/>
    <col min="9" max="16384" width="9" style="33"/>
  </cols>
  <sheetData>
    <row r="1" spans="1:8" s="1" customFormat="1" ht="35.1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192</v>
      </c>
      <c r="F1" s="28" t="s">
        <v>186</v>
      </c>
      <c r="G1" s="28" t="s">
        <v>4</v>
      </c>
      <c r="H1" s="28" t="s">
        <v>5</v>
      </c>
    </row>
    <row r="2" spans="1:8" s="32" customFormat="1" ht="35.1" customHeight="1">
      <c r="A2" s="5">
        <v>1</v>
      </c>
      <c r="B2" s="5" t="s">
        <v>6</v>
      </c>
      <c r="C2" s="5" t="s">
        <v>7</v>
      </c>
      <c r="D2" s="5" t="s">
        <v>8</v>
      </c>
      <c r="E2" s="5" t="s">
        <v>194</v>
      </c>
      <c r="F2" s="5">
        <v>888</v>
      </c>
      <c r="G2" s="5">
        <v>5500</v>
      </c>
      <c r="H2" s="5">
        <f t="shared" ref="H2:H3" si="0">F2*G2</f>
        <v>4884000</v>
      </c>
    </row>
    <row r="3" spans="1:8" s="32" customFormat="1" ht="35.1" customHeight="1">
      <c r="A3" s="5">
        <v>2</v>
      </c>
      <c r="B3" s="5" t="s">
        <v>9</v>
      </c>
      <c r="C3" s="5" t="s">
        <v>10</v>
      </c>
      <c r="D3" s="5" t="s">
        <v>11</v>
      </c>
      <c r="E3" s="5" t="s">
        <v>194</v>
      </c>
      <c r="F3" s="5">
        <v>17</v>
      </c>
      <c r="G3" s="5">
        <v>1000</v>
      </c>
      <c r="H3" s="5">
        <f t="shared" si="0"/>
        <v>17000</v>
      </c>
    </row>
    <row r="4" spans="1:8" ht="23.1" customHeight="1">
      <c r="A4" s="38" t="s">
        <v>12</v>
      </c>
      <c r="B4" s="39"/>
      <c r="C4" s="39"/>
      <c r="D4" s="39"/>
      <c r="E4" s="39"/>
      <c r="F4" s="39"/>
      <c r="G4" s="39" t="s">
        <v>13</v>
      </c>
      <c r="H4" s="39">
        <f>SUM(H2:H3)</f>
        <v>4901000</v>
      </c>
    </row>
  </sheetData>
  <phoneticPr fontId="16" type="noConversion"/>
  <pageMargins left="0.74791666666666701" right="0.25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>
      <selection activeCell="L7" sqref="L7"/>
    </sheetView>
  </sheetViews>
  <sheetFormatPr defaultColWidth="9" defaultRowHeight="26.1" customHeight="1"/>
  <cols>
    <col min="1" max="1" width="6.5" style="4" customWidth="1"/>
    <col min="2" max="2" width="28.375" style="4" customWidth="1"/>
    <col min="3" max="3" width="19.375" style="4" customWidth="1"/>
    <col min="4" max="5" width="9.75" style="4" customWidth="1"/>
    <col min="6" max="6" width="9" style="4"/>
    <col min="7" max="7" width="11.125" style="4" customWidth="1"/>
    <col min="8" max="8" width="15.375" style="4" customWidth="1"/>
    <col min="9" max="16384" width="9" style="4"/>
  </cols>
  <sheetData>
    <row r="1" spans="1:8" s="1" customFormat="1" ht="26.1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192</v>
      </c>
      <c r="F1" s="28" t="s">
        <v>186</v>
      </c>
      <c r="G1" s="28" t="s">
        <v>4</v>
      </c>
      <c r="H1" s="28" t="s">
        <v>5</v>
      </c>
    </row>
    <row r="2" spans="1:8" s="2" customFormat="1" ht="26.1" customHeight="1">
      <c r="A2" s="5">
        <v>1</v>
      </c>
      <c r="B2" s="5" t="s">
        <v>154</v>
      </c>
      <c r="C2" s="6" t="s">
        <v>155</v>
      </c>
      <c r="D2" s="6">
        <v>0.06</v>
      </c>
      <c r="E2" s="40" t="s">
        <v>193</v>
      </c>
      <c r="F2" s="5">
        <v>0.06</v>
      </c>
      <c r="G2" s="5">
        <v>240000</v>
      </c>
      <c r="H2" s="5">
        <f>G2*F2</f>
        <v>14400</v>
      </c>
    </row>
    <row r="3" spans="1:8" s="2" customFormat="1" ht="26.1" customHeight="1">
      <c r="A3" s="5">
        <v>2</v>
      </c>
      <c r="B3" s="5" t="s">
        <v>156</v>
      </c>
      <c r="C3" s="6" t="s">
        <v>157</v>
      </c>
      <c r="D3" s="6">
        <v>1.31</v>
      </c>
      <c r="E3" s="40" t="s">
        <v>193</v>
      </c>
      <c r="F3" s="5">
        <v>1.31</v>
      </c>
      <c r="G3" s="5">
        <v>80000</v>
      </c>
      <c r="H3" s="5">
        <f t="shared" ref="H3:H20" si="0">G3*F3</f>
        <v>104800</v>
      </c>
    </row>
    <row r="4" spans="1:8" s="2" customFormat="1" ht="26.1" customHeight="1">
      <c r="A4" s="5">
        <v>3</v>
      </c>
      <c r="B4" s="5" t="s">
        <v>158</v>
      </c>
      <c r="C4" s="6" t="s">
        <v>157</v>
      </c>
      <c r="D4" s="6">
        <v>1.38</v>
      </c>
      <c r="E4" s="40" t="s">
        <v>193</v>
      </c>
      <c r="F4" s="5">
        <v>1.38</v>
      </c>
      <c r="G4" s="5">
        <v>60000</v>
      </c>
      <c r="H4" s="5">
        <f t="shared" si="0"/>
        <v>82800</v>
      </c>
    </row>
    <row r="5" spans="1:8" s="2" customFormat="1" ht="26.1" customHeight="1">
      <c r="A5" s="5">
        <v>4</v>
      </c>
      <c r="B5" s="5" t="s">
        <v>159</v>
      </c>
      <c r="C5" s="6" t="s">
        <v>157</v>
      </c>
      <c r="D5" s="6">
        <v>1.38</v>
      </c>
      <c r="E5" s="40" t="s">
        <v>193</v>
      </c>
      <c r="F5" s="5">
        <v>1.38</v>
      </c>
      <c r="G5" s="5">
        <v>24000</v>
      </c>
      <c r="H5" s="5">
        <f t="shared" si="0"/>
        <v>33120</v>
      </c>
    </row>
    <row r="6" spans="1:8" s="2" customFormat="1" ht="26.1" customHeight="1">
      <c r="A6" s="5">
        <v>5</v>
      </c>
      <c r="B6" s="5" t="s">
        <v>160</v>
      </c>
      <c r="C6" s="6" t="s">
        <v>161</v>
      </c>
      <c r="D6" s="6">
        <v>0.05</v>
      </c>
      <c r="E6" s="40" t="s">
        <v>193</v>
      </c>
      <c r="F6" s="5">
        <v>0.05</v>
      </c>
      <c r="G6" s="5">
        <v>192000</v>
      </c>
      <c r="H6" s="5">
        <f t="shared" si="0"/>
        <v>9600</v>
      </c>
    </row>
    <row r="7" spans="1:8" s="2" customFormat="1" ht="26.1" customHeight="1">
      <c r="A7" s="5">
        <v>6</v>
      </c>
      <c r="B7" s="5" t="s">
        <v>162</v>
      </c>
      <c r="C7" s="6" t="s">
        <v>155</v>
      </c>
      <c r="D7" s="6">
        <v>0.05</v>
      </c>
      <c r="E7" s="40" t="s">
        <v>193</v>
      </c>
      <c r="F7" s="5">
        <v>0.05</v>
      </c>
      <c r="G7" s="5">
        <v>15000</v>
      </c>
      <c r="H7" s="5">
        <f t="shared" si="0"/>
        <v>750</v>
      </c>
    </row>
    <row r="8" spans="1:8" s="2" customFormat="1" ht="26.1" customHeight="1">
      <c r="A8" s="5">
        <v>7</v>
      </c>
      <c r="B8" s="5" t="s">
        <v>163</v>
      </c>
      <c r="C8" s="6" t="s">
        <v>164</v>
      </c>
      <c r="D8" s="6">
        <v>0.06</v>
      </c>
      <c r="E8" s="40" t="s">
        <v>193</v>
      </c>
      <c r="F8" s="5">
        <v>0.06</v>
      </c>
      <c r="G8" s="5">
        <v>5000</v>
      </c>
      <c r="H8" s="5">
        <f t="shared" si="0"/>
        <v>300</v>
      </c>
    </row>
    <row r="9" spans="1:8" s="2" customFormat="1" ht="26.1" customHeight="1">
      <c r="A9" s="5">
        <v>8</v>
      </c>
      <c r="B9" s="5" t="s">
        <v>165</v>
      </c>
      <c r="C9" s="6" t="s">
        <v>161</v>
      </c>
      <c r="D9" s="6">
        <v>0.04</v>
      </c>
      <c r="E9" s="40" t="s">
        <v>193</v>
      </c>
      <c r="F9" s="5">
        <v>0.04</v>
      </c>
      <c r="G9" s="5">
        <v>3000</v>
      </c>
      <c r="H9" s="5">
        <f t="shared" si="0"/>
        <v>120</v>
      </c>
    </row>
    <row r="10" spans="1:8" s="2" customFormat="1" ht="26.1" customHeight="1">
      <c r="A10" s="5">
        <v>9</v>
      </c>
      <c r="B10" s="5" t="s">
        <v>166</v>
      </c>
      <c r="C10" s="6" t="s">
        <v>155</v>
      </c>
      <c r="D10" s="6">
        <v>0.04</v>
      </c>
      <c r="E10" s="40" t="s">
        <v>193</v>
      </c>
      <c r="F10" s="5">
        <v>0.04</v>
      </c>
      <c r="G10" s="5">
        <v>5000</v>
      </c>
      <c r="H10" s="5">
        <f t="shared" si="0"/>
        <v>200</v>
      </c>
    </row>
    <row r="11" spans="1:8" s="2" customFormat="1" ht="26.1" customHeight="1">
      <c r="A11" s="5">
        <v>10</v>
      </c>
      <c r="B11" s="5" t="s">
        <v>167</v>
      </c>
      <c r="C11" s="6" t="s">
        <v>155</v>
      </c>
      <c r="D11" s="6">
        <v>0.12</v>
      </c>
      <c r="E11" s="40" t="s">
        <v>193</v>
      </c>
      <c r="F11" s="5">
        <v>0.12</v>
      </c>
      <c r="G11" s="5">
        <v>23000</v>
      </c>
      <c r="H11" s="5">
        <f t="shared" si="0"/>
        <v>2760</v>
      </c>
    </row>
    <row r="12" spans="1:8" s="2" customFormat="1" ht="26.1" customHeight="1">
      <c r="A12" s="5">
        <v>11</v>
      </c>
      <c r="B12" s="5" t="s">
        <v>168</v>
      </c>
      <c r="C12" s="6" t="s">
        <v>169</v>
      </c>
      <c r="D12" s="6">
        <v>0.19</v>
      </c>
      <c r="E12" s="40" t="s">
        <v>193</v>
      </c>
      <c r="F12" s="5">
        <v>0.19</v>
      </c>
      <c r="G12" s="5">
        <v>800</v>
      </c>
      <c r="H12" s="5">
        <f t="shared" si="0"/>
        <v>152</v>
      </c>
    </row>
    <row r="13" spans="1:8" s="2" customFormat="1" ht="26.1" customHeight="1">
      <c r="A13" s="5">
        <v>12</v>
      </c>
      <c r="B13" s="5" t="s">
        <v>170</v>
      </c>
      <c r="C13" s="6" t="s">
        <v>171</v>
      </c>
      <c r="D13" s="6">
        <v>0.11</v>
      </c>
      <c r="E13" s="40" t="s">
        <v>193</v>
      </c>
      <c r="F13" s="5">
        <v>0.11</v>
      </c>
      <c r="G13" s="5">
        <v>30000</v>
      </c>
      <c r="H13" s="5">
        <f t="shared" si="0"/>
        <v>3300</v>
      </c>
    </row>
    <row r="14" spans="1:8" s="2" customFormat="1" ht="26.1" customHeight="1">
      <c r="A14" s="5">
        <v>13</v>
      </c>
      <c r="B14" s="5" t="s">
        <v>172</v>
      </c>
      <c r="C14" s="6" t="s">
        <v>173</v>
      </c>
      <c r="D14" s="6">
        <v>0.1</v>
      </c>
      <c r="E14" s="40" t="s">
        <v>193</v>
      </c>
      <c r="F14" s="5">
        <v>0.1</v>
      </c>
      <c r="G14" s="5">
        <v>2007</v>
      </c>
      <c r="H14" s="5">
        <f t="shared" si="0"/>
        <v>200.70000000000002</v>
      </c>
    </row>
    <row r="15" spans="1:8" s="2" customFormat="1" ht="26.1" customHeight="1">
      <c r="A15" s="5">
        <v>14</v>
      </c>
      <c r="B15" s="5" t="s">
        <v>174</v>
      </c>
      <c r="C15" s="6" t="s">
        <v>175</v>
      </c>
      <c r="D15" s="6">
        <v>0.03</v>
      </c>
      <c r="E15" s="40" t="s">
        <v>193</v>
      </c>
      <c r="F15" s="5">
        <v>0.03</v>
      </c>
      <c r="G15" s="5">
        <v>40000</v>
      </c>
      <c r="H15" s="5">
        <f t="shared" si="0"/>
        <v>1200</v>
      </c>
    </row>
    <row r="16" spans="1:8" s="2" customFormat="1" ht="26.1" customHeight="1">
      <c r="A16" s="5">
        <v>15</v>
      </c>
      <c r="B16" s="5" t="s">
        <v>176</v>
      </c>
      <c r="C16" s="6" t="s">
        <v>177</v>
      </c>
      <c r="D16" s="6">
        <v>13</v>
      </c>
      <c r="E16" s="40" t="s">
        <v>193</v>
      </c>
      <c r="F16" s="5">
        <v>13</v>
      </c>
      <c r="G16" s="5">
        <v>10</v>
      </c>
      <c r="H16" s="5">
        <f t="shared" si="0"/>
        <v>130</v>
      </c>
    </row>
    <row r="17" spans="1:8" s="2" customFormat="1" ht="26.1" customHeight="1">
      <c r="A17" s="5">
        <v>16</v>
      </c>
      <c r="B17" s="5" t="s">
        <v>178</v>
      </c>
      <c r="C17" s="6" t="s">
        <v>179</v>
      </c>
      <c r="D17" s="6">
        <v>7.0000000000000007E-2</v>
      </c>
      <c r="E17" s="40" t="s">
        <v>193</v>
      </c>
      <c r="F17" s="5">
        <v>7.0000000000000007E-2</v>
      </c>
      <c r="G17" s="5">
        <v>40000</v>
      </c>
      <c r="H17" s="5">
        <f t="shared" si="0"/>
        <v>2800.0000000000005</v>
      </c>
    </row>
    <row r="18" spans="1:8" s="2" customFormat="1" ht="26.1" customHeight="1">
      <c r="A18" s="5">
        <v>17</v>
      </c>
      <c r="B18" s="5" t="s">
        <v>180</v>
      </c>
      <c r="C18" s="6" t="s">
        <v>181</v>
      </c>
      <c r="D18" s="6">
        <v>96</v>
      </c>
      <c r="E18" s="40" t="s">
        <v>193</v>
      </c>
      <c r="F18" s="5">
        <v>96</v>
      </c>
      <c r="G18" s="5">
        <v>400</v>
      </c>
      <c r="H18" s="5">
        <f t="shared" si="0"/>
        <v>38400</v>
      </c>
    </row>
    <row r="19" spans="1:8" s="2" customFormat="1" ht="26.1" customHeight="1">
      <c r="A19" s="5">
        <v>18</v>
      </c>
      <c r="B19" s="5" t="s">
        <v>182</v>
      </c>
      <c r="C19" s="6" t="s">
        <v>181</v>
      </c>
      <c r="D19" s="6">
        <v>96</v>
      </c>
      <c r="E19" s="40" t="s">
        <v>193</v>
      </c>
      <c r="F19" s="5">
        <v>96</v>
      </c>
      <c r="G19" s="5">
        <v>50</v>
      </c>
      <c r="H19" s="5">
        <f t="shared" si="0"/>
        <v>4800</v>
      </c>
    </row>
    <row r="20" spans="1:8" s="2" customFormat="1" ht="26.1" customHeight="1">
      <c r="A20" s="5">
        <v>19</v>
      </c>
      <c r="B20" s="5" t="s">
        <v>183</v>
      </c>
      <c r="C20" s="6" t="s">
        <v>184</v>
      </c>
      <c r="D20" s="40">
        <v>2.5</v>
      </c>
      <c r="E20" s="40" t="s">
        <v>193</v>
      </c>
      <c r="F20" s="7">
        <v>2.5</v>
      </c>
      <c r="G20" s="7">
        <v>100000</v>
      </c>
      <c r="H20" s="7">
        <f t="shared" si="0"/>
        <v>250000</v>
      </c>
    </row>
    <row r="21" spans="1:8" s="3" customFormat="1" ht="26.1" customHeight="1">
      <c r="A21" s="8" t="s">
        <v>185</v>
      </c>
      <c r="C21" s="9"/>
      <c r="D21" s="9"/>
      <c r="E21" s="9"/>
      <c r="F21" s="9"/>
      <c r="G21" s="9" t="s">
        <v>13</v>
      </c>
      <c r="H21" s="9">
        <f>SUM(H2:H20)</f>
        <v>549832.69999999995</v>
      </c>
    </row>
    <row r="22" spans="1:8" s="3" customFormat="1" ht="26.1" customHeight="1"/>
    <row r="23" spans="1:8" s="3" customFormat="1" ht="26.1" customHeight="1"/>
  </sheetData>
  <phoneticPr fontId="16" type="noConversion"/>
  <pageMargins left="0.25" right="0.25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>
      <selection activeCell="D31" sqref="D31"/>
    </sheetView>
  </sheetViews>
  <sheetFormatPr defaultColWidth="9" defaultRowHeight="13.5"/>
  <cols>
    <col min="1" max="1" width="11.75" customWidth="1"/>
    <col min="2" max="2" width="30.125" customWidth="1"/>
    <col min="3" max="3" width="11.875" customWidth="1"/>
    <col min="8" max="8" width="10.375" customWidth="1"/>
  </cols>
  <sheetData>
    <row r="1" spans="1:9" s="10" customFormat="1" ht="45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192</v>
      </c>
      <c r="F1" s="28" t="s">
        <v>186</v>
      </c>
      <c r="G1" s="28" t="s">
        <v>4</v>
      </c>
      <c r="H1" s="28" t="s">
        <v>5</v>
      </c>
    </row>
    <row r="2" spans="1:9" s="11" customFormat="1" ht="35.1" customHeight="1">
      <c r="A2" s="12">
        <v>1</v>
      </c>
      <c r="B2" s="12" t="s">
        <v>148</v>
      </c>
      <c r="C2" s="12" t="s">
        <v>149</v>
      </c>
      <c r="D2" s="12" t="s">
        <v>25</v>
      </c>
      <c r="E2" s="12" t="s">
        <v>193</v>
      </c>
      <c r="F2" s="12">
        <v>40</v>
      </c>
      <c r="G2" s="12">
        <v>100</v>
      </c>
      <c r="H2" s="12">
        <f>G2*F2</f>
        <v>4000</v>
      </c>
      <c r="I2" s="13"/>
    </row>
    <row r="3" spans="1:9" s="11" customFormat="1" ht="35.1" customHeight="1">
      <c r="A3" s="12">
        <v>2</v>
      </c>
      <c r="B3" s="12" t="s">
        <v>150</v>
      </c>
      <c r="C3" s="12" t="s">
        <v>151</v>
      </c>
      <c r="D3" s="12" t="s">
        <v>25</v>
      </c>
      <c r="E3" s="12" t="s">
        <v>194</v>
      </c>
      <c r="F3" s="12">
        <v>20</v>
      </c>
      <c r="G3" s="12">
        <v>200</v>
      </c>
      <c r="H3" s="12">
        <f>G3*F3</f>
        <v>4000</v>
      </c>
      <c r="I3" s="13"/>
    </row>
    <row r="4" spans="1:9" s="11" customFormat="1" ht="35.1" customHeight="1">
      <c r="A4" s="12">
        <v>3</v>
      </c>
      <c r="B4" s="14" t="s">
        <v>152</v>
      </c>
      <c r="C4" s="12" t="s">
        <v>149</v>
      </c>
      <c r="D4" s="12" t="s">
        <v>85</v>
      </c>
      <c r="E4" s="12" t="s">
        <v>193</v>
      </c>
      <c r="F4" s="12">
        <v>119</v>
      </c>
      <c r="G4" s="12">
        <v>4000</v>
      </c>
      <c r="H4" s="12">
        <f>G4*F4</f>
        <v>476000</v>
      </c>
      <c r="I4" s="13"/>
    </row>
    <row r="5" spans="1:9" ht="23.1" customHeight="1">
      <c r="A5" s="15" t="s">
        <v>153</v>
      </c>
      <c r="C5" s="16"/>
      <c r="D5" s="16"/>
      <c r="E5" s="16"/>
      <c r="F5" s="16"/>
      <c r="G5" s="16" t="s">
        <v>13</v>
      </c>
      <c r="H5" s="16">
        <f>SUM(H2:H4)</f>
        <v>484000</v>
      </c>
    </row>
  </sheetData>
  <phoneticPr fontId="16" type="noConversion"/>
  <pageMargins left="0.55069444444444404" right="0.25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workbookViewId="0">
      <selection activeCell="F23" sqref="F23"/>
    </sheetView>
  </sheetViews>
  <sheetFormatPr defaultColWidth="9" defaultRowHeight="14.25"/>
  <cols>
    <col min="1" max="1" width="9.5" style="33" customWidth="1"/>
    <col min="2" max="2" width="16" style="33" customWidth="1"/>
    <col min="3" max="3" width="11" style="33" customWidth="1"/>
    <col min="4" max="5" width="6.5" style="33" customWidth="1"/>
    <col min="6" max="6" width="11.125" style="33" customWidth="1"/>
    <col min="7" max="7" width="17.375" style="33" customWidth="1"/>
    <col min="8" max="8" width="14.125" style="33" customWidth="1"/>
    <col min="9" max="16384" width="9" style="33"/>
  </cols>
  <sheetData>
    <row r="1" spans="1:9" s="1" customFormat="1" ht="48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192</v>
      </c>
      <c r="F1" s="28" t="s">
        <v>186</v>
      </c>
      <c r="G1" s="28" t="s">
        <v>4</v>
      </c>
      <c r="H1" s="28" t="s">
        <v>5</v>
      </c>
      <c r="I1" s="34"/>
    </row>
    <row r="2" spans="1:9" s="32" customFormat="1" ht="49.5" customHeight="1">
      <c r="A2" s="5" t="s">
        <v>14</v>
      </c>
      <c r="B2" s="5" t="s">
        <v>15</v>
      </c>
      <c r="C2" s="5" t="s">
        <v>16</v>
      </c>
      <c r="D2" s="5" t="s">
        <v>17</v>
      </c>
      <c r="E2" s="5" t="s">
        <v>194</v>
      </c>
      <c r="F2" s="5">
        <v>17</v>
      </c>
      <c r="G2" s="5">
        <v>10500</v>
      </c>
      <c r="H2" s="5">
        <f>G2*F2</f>
        <v>178500</v>
      </c>
      <c r="I2" s="35"/>
    </row>
    <row r="3" spans="1:9" ht="24" customHeight="1">
      <c r="A3" s="36" t="s">
        <v>18</v>
      </c>
      <c r="C3" s="37"/>
      <c r="D3" s="37"/>
      <c r="E3" s="37"/>
      <c r="F3" s="37"/>
      <c r="G3" s="37" t="s">
        <v>13</v>
      </c>
      <c r="H3" s="37">
        <f>H2</f>
        <v>178500</v>
      </c>
    </row>
  </sheetData>
  <phoneticPr fontId="16" type="noConversion"/>
  <pageMargins left="0.62986111111111098" right="0.25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K7" sqref="K7"/>
    </sheetView>
  </sheetViews>
  <sheetFormatPr defaultColWidth="9" defaultRowHeight="13.5"/>
  <cols>
    <col min="1" max="1" width="10" customWidth="1"/>
    <col min="2" max="2" width="22.375" customWidth="1"/>
    <col min="3" max="3" width="12.5" customWidth="1"/>
    <col min="8" max="8" width="19.625" customWidth="1"/>
  </cols>
  <sheetData>
    <row r="1" spans="1:8" s="10" customFormat="1" ht="39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192</v>
      </c>
      <c r="F1" s="28" t="s">
        <v>186</v>
      </c>
      <c r="G1" s="28" t="s">
        <v>4</v>
      </c>
      <c r="H1" s="29" t="s">
        <v>5</v>
      </c>
    </row>
    <row r="2" spans="1:8" s="26" customFormat="1" ht="35.1" customHeight="1">
      <c r="A2" s="30">
        <v>1</v>
      </c>
      <c r="B2" s="5" t="s">
        <v>19</v>
      </c>
      <c r="C2" s="5" t="s">
        <v>20</v>
      </c>
      <c r="D2" s="5" t="s">
        <v>21</v>
      </c>
      <c r="E2" s="5" t="s">
        <v>193</v>
      </c>
      <c r="F2" s="5">
        <v>17.600000000000001</v>
      </c>
      <c r="G2" s="5">
        <v>610</v>
      </c>
      <c r="H2" s="5">
        <f>F2*G2</f>
        <v>10736</v>
      </c>
    </row>
    <row r="3" spans="1:8" s="26" customFormat="1" ht="35.1" customHeight="1">
      <c r="A3" s="30">
        <v>2</v>
      </c>
      <c r="B3" s="5" t="s">
        <v>22</v>
      </c>
      <c r="C3" s="5" t="s">
        <v>23</v>
      </c>
      <c r="D3" s="5" t="s">
        <v>21</v>
      </c>
      <c r="E3" s="5" t="s">
        <v>193</v>
      </c>
      <c r="F3" s="5">
        <v>12.2</v>
      </c>
      <c r="G3" s="5">
        <v>612</v>
      </c>
      <c r="H3" s="5">
        <f>F3*G3</f>
        <v>7466.4</v>
      </c>
    </row>
    <row r="4" spans="1:8" s="26" customFormat="1" ht="35.1" customHeight="1">
      <c r="A4" s="30">
        <v>3</v>
      </c>
      <c r="B4" s="5" t="s">
        <v>189</v>
      </c>
      <c r="C4" s="5" t="s">
        <v>24</v>
      </c>
      <c r="D4" s="5" t="s">
        <v>25</v>
      </c>
      <c r="E4" s="5" t="s">
        <v>193</v>
      </c>
      <c r="F4" s="5">
        <v>128</v>
      </c>
      <c r="G4" s="5">
        <v>47</v>
      </c>
      <c r="H4" s="5">
        <f>F4*G4</f>
        <v>6016</v>
      </c>
    </row>
    <row r="5" spans="1:8" s="26" customFormat="1" ht="35.1" customHeight="1">
      <c r="A5" s="5">
        <v>4</v>
      </c>
      <c r="B5" s="5" t="s">
        <v>26</v>
      </c>
      <c r="C5" s="5" t="s">
        <v>27</v>
      </c>
      <c r="D5" s="5" t="s">
        <v>28</v>
      </c>
      <c r="E5" s="5" t="s">
        <v>193</v>
      </c>
      <c r="F5" s="5">
        <v>3.05</v>
      </c>
      <c r="G5" s="5">
        <v>7540</v>
      </c>
      <c r="H5" s="5">
        <f t="shared" ref="H5:H10" si="0">F5*G5</f>
        <v>22997</v>
      </c>
    </row>
    <row r="6" spans="1:8" s="26" customFormat="1" ht="35.1" customHeight="1">
      <c r="A6" s="5">
        <v>5</v>
      </c>
      <c r="B6" s="5" t="s">
        <v>29</v>
      </c>
      <c r="C6" s="5" t="s">
        <v>30</v>
      </c>
      <c r="D6" s="5" t="s">
        <v>25</v>
      </c>
      <c r="E6" s="5" t="s">
        <v>193</v>
      </c>
      <c r="F6" s="5">
        <v>4.5999999999999996</v>
      </c>
      <c r="G6" s="5">
        <v>500</v>
      </c>
      <c r="H6" s="5">
        <f t="shared" si="0"/>
        <v>2300</v>
      </c>
    </row>
    <row r="7" spans="1:8" s="26" customFormat="1" ht="35.1" customHeight="1">
      <c r="A7" s="5">
        <v>6</v>
      </c>
      <c r="B7" s="5" t="s">
        <v>31</v>
      </c>
      <c r="C7" s="5" t="s">
        <v>32</v>
      </c>
      <c r="D7" s="5" t="s">
        <v>25</v>
      </c>
      <c r="E7" s="5" t="s">
        <v>193</v>
      </c>
      <c r="F7" s="5">
        <v>20</v>
      </c>
      <c r="G7" s="5">
        <v>30</v>
      </c>
      <c r="H7" s="5">
        <f t="shared" si="0"/>
        <v>600</v>
      </c>
    </row>
    <row r="8" spans="1:8" s="26" customFormat="1" ht="35.1" customHeight="1">
      <c r="A8" s="5">
        <v>7</v>
      </c>
      <c r="B8" s="5" t="s">
        <v>33</v>
      </c>
      <c r="C8" s="5" t="s">
        <v>32</v>
      </c>
      <c r="D8" s="5" t="s">
        <v>25</v>
      </c>
      <c r="E8" s="5" t="s">
        <v>193</v>
      </c>
      <c r="F8" s="5">
        <v>21</v>
      </c>
      <c r="G8" s="5">
        <v>10</v>
      </c>
      <c r="H8" s="5">
        <f t="shared" si="0"/>
        <v>210</v>
      </c>
    </row>
    <row r="9" spans="1:8" s="26" customFormat="1" ht="35.1" customHeight="1">
      <c r="A9" s="5">
        <v>8</v>
      </c>
      <c r="B9" s="5" t="s">
        <v>34</v>
      </c>
      <c r="C9" s="5" t="s">
        <v>32</v>
      </c>
      <c r="D9" s="5" t="s">
        <v>25</v>
      </c>
      <c r="E9" s="5" t="s">
        <v>193</v>
      </c>
      <c r="F9" s="5">
        <v>20</v>
      </c>
      <c r="G9" s="5">
        <v>50</v>
      </c>
      <c r="H9" s="5">
        <f t="shared" si="0"/>
        <v>1000</v>
      </c>
    </row>
    <row r="10" spans="1:8" s="26" customFormat="1" ht="35.1" customHeight="1">
      <c r="A10" s="5">
        <v>9</v>
      </c>
      <c r="B10" s="5" t="s">
        <v>35</v>
      </c>
      <c r="C10" s="5" t="s">
        <v>36</v>
      </c>
      <c r="D10" s="5" t="s">
        <v>37</v>
      </c>
      <c r="E10" s="5" t="s">
        <v>193</v>
      </c>
      <c r="F10" s="5">
        <v>400</v>
      </c>
      <c r="G10" s="5">
        <v>8</v>
      </c>
      <c r="H10" s="5">
        <f t="shared" si="0"/>
        <v>3200</v>
      </c>
    </row>
    <row r="11" spans="1:8" s="27" customFormat="1" ht="24" customHeight="1">
      <c r="A11" s="31" t="s">
        <v>38</v>
      </c>
      <c r="G11" s="27" t="s">
        <v>13</v>
      </c>
      <c r="H11" s="27">
        <f>SUM(H2:H10)</f>
        <v>54525.4</v>
      </c>
    </row>
  </sheetData>
  <phoneticPr fontId="16" type="noConversion"/>
  <pageMargins left="0.59027777777777801" right="0.25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tabSelected="1" workbookViewId="0">
      <selection activeCell="E60" sqref="E60"/>
    </sheetView>
  </sheetViews>
  <sheetFormatPr defaultColWidth="9" defaultRowHeight="27.95" customHeight="1"/>
  <cols>
    <col min="1" max="1" width="5.875" style="22" customWidth="1"/>
    <col min="2" max="2" width="20" style="22" customWidth="1"/>
    <col min="3" max="3" width="23.625" style="22" customWidth="1"/>
    <col min="4" max="5" width="9" style="22"/>
    <col min="6" max="6" width="10.5" style="22" customWidth="1"/>
    <col min="7" max="7" width="9.75" style="22" customWidth="1"/>
    <col min="8" max="8" width="10.875" style="22" customWidth="1"/>
    <col min="9" max="16384" width="9" style="22"/>
  </cols>
  <sheetData>
    <row r="1" spans="1:8" s="17" customFormat="1" ht="27.95" customHeight="1">
      <c r="A1" s="28" t="s">
        <v>0</v>
      </c>
      <c r="B1" s="28" t="s">
        <v>1</v>
      </c>
      <c r="C1" s="28" t="s">
        <v>2</v>
      </c>
      <c r="D1" s="28" t="s">
        <v>3</v>
      </c>
      <c r="E1" s="28" t="s">
        <v>192</v>
      </c>
      <c r="F1" s="28" t="s">
        <v>187</v>
      </c>
      <c r="G1" s="28" t="s">
        <v>4</v>
      </c>
      <c r="H1" s="28" t="s">
        <v>5</v>
      </c>
    </row>
    <row r="2" spans="1:8" s="18" customFormat="1" ht="27.95" customHeight="1">
      <c r="A2" s="5">
        <v>1</v>
      </c>
      <c r="B2" s="5" t="s">
        <v>190</v>
      </c>
      <c r="C2" s="5" t="s">
        <v>191</v>
      </c>
      <c r="D2" s="5" t="s">
        <v>25</v>
      </c>
      <c r="E2" s="5" t="s">
        <v>193</v>
      </c>
      <c r="F2" s="5">
        <v>2.7</v>
      </c>
      <c r="G2" s="5">
        <v>2000</v>
      </c>
      <c r="H2" s="5">
        <f>G2*F2</f>
        <v>5400</v>
      </c>
    </row>
    <row r="3" spans="1:8" s="18" customFormat="1" ht="27.95" customHeight="1">
      <c r="A3" s="5">
        <v>2</v>
      </c>
      <c r="B3" s="5" t="s">
        <v>39</v>
      </c>
      <c r="C3" s="5" t="s">
        <v>40</v>
      </c>
      <c r="D3" s="5" t="s">
        <v>21</v>
      </c>
      <c r="E3" s="5" t="s">
        <v>193</v>
      </c>
      <c r="F3" s="5">
        <v>5.6</v>
      </c>
      <c r="G3" s="5">
        <v>2980</v>
      </c>
      <c r="H3" s="5">
        <f t="shared" ref="H3:H42" si="0">G3*F3</f>
        <v>16688</v>
      </c>
    </row>
    <row r="4" spans="1:8" s="18" customFormat="1" ht="27.95" customHeight="1">
      <c r="A4" s="5">
        <v>3</v>
      </c>
      <c r="B4" s="5" t="s">
        <v>41</v>
      </c>
      <c r="C4" s="5" t="s">
        <v>42</v>
      </c>
      <c r="D4" s="5" t="s">
        <v>43</v>
      </c>
      <c r="E4" s="5" t="s">
        <v>193</v>
      </c>
      <c r="F4" s="5">
        <v>2.9</v>
      </c>
      <c r="G4" s="5">
        <v>1100</v>
      </c>
      <c r="H4" s="5">
        <f t="shared" si="0"/>
        <v>3190</v>
      </c>
    </row>
    <row r="5" spans="1:8" s="18" customFormat="1" ht="27.95" customHeight="1">
      <c r="A5" s="5">
        <v>4</v>
      </c>
      <c r="B5" s="5" t="s">
        <v>44</v>
      </c>
      <c r="C5" s="5" t="s">
        <v>45</v>
      </c>
      <c r="D5" s="5" t="s">
        <v>37</v>
      </c>
      <c r="E5" s="5" t="s">
        <v>193</v>
      </c>
      <c r="F5" s="5">
        <v>7.5</v>
      </c>
      <c r="G5" s="5">
        <v>227</v>
      </c>
      <c r="H5" s="5">
        <f t="shared" si="0"/>
        <v>1702.5</v>
      </c>
    </row>
    <row r="6" spans="1:8" s="18" customFormat="1" ht="27.95" customHeight="1">
      <c r="A6" s="5">
        <v>5</v>
      </c>
      <c r="B6" s="5" t="s">
        <v>46</v>
      </c>
      <c r="C6" s="5" t="s">
        <v>47</v>
      </c>
      <c r="D6" s="5" t="s">
        <v>17</v>
      </c>
      <c r="E6" s="5" t="s">
        <v>193</v>
      </c>
      <c r="F6" s="5">
        <v>1.25</v>
      </c>
      <c r="G6" s="5">
        <v>120</v>
      </c>
      <c r="H6" s="5">
        <f t="shared" si="0"/>
        <v>150</v>
      </c>
    </row>
    <row r="7" spans="1:8" s="18" customFormat="1" ht="27.95" customHeight="1">
      <c r="A7" s="5">
        <v>6</v>
      </c>
      <c r="B7" s="5" t="s">
        <v>48</v>
      </c>
      <c r="C7" s="5" t="s">
        <v>49</v>
      </c>
      <c r="D7" s="5" t="s">
        <v>25</v>
      </c>
      <c r="E7" s="5" t="s">
        <v>193</v>
      </c>
      <c r="F7" s="5">
        <v>26</v>
      </c>
      <c r="G7" s="5">
        <v>70</v>
      </c>
      <c r="H7" s="5">
        <f t="shared" si="0"/>
        <v>1820</v>
      </c>
    </row>
    <row r="8" spans="1:8" s="18" customFormat="1" ht="27.95" customHeight="1">
      <c r="A8" s="5">
        <v>7</v>
      </c>
      <c r="B8" s="5" t="s">
        <v>50</v>
      </c>
      <c r="C8" s="5" t="s">
        <v>51</v>
      </c>
      <c r="D8" s="5" t="s">
        <v>25</v>
      </c>
      <c r="E8" s="5" t="s">
        <v>193</v>
      </c>
      <c r="F8" s="5">
        <v>0.4</v>
      </c>
      <c r="G8" s="5">
        <v>200</v>
      </c>
      <c r="H8" s="5">
        <f t="shared" si="0"/>
        <v>80</v>
      </c>
    </row>
    <row r="9" spans="1:8" s="18" customFormat="1" ht="27.95" customHeight="1">
      <c r="A9" s="5">
        <v>8</v>
      </c>
      <c r="B9" s="5" t="s">
        <v>52</v>
      </c>
      <c r="C9" s="5" t="s">
        <v>51</v>
      </c>
      <c r="D9" s="5" t="s">
        <v>25</v>
      </c>
      <c r="E9" s="5" t="s">
        <v>193</v>
      </c>
      <c r="F9" s="5">
        <v>1</v>
      </c>
      <c r="G9" s="5">
        <v>50</v>
      </c>
      <c r="H9" s="5">
        <f t="shared" si="0"/>
        <v>50</v>
      </c>
    </row>
    <row r="10" spans="1:8" s="18" customFormat="1" ht="27.95" customHeight="1">
      <c r="A10" s="5">
        <v>9</v>
      </c>
      <c r="B10" s="5" t="s">
        <v>53</v>
      </c>
      <c r="C10" s="5" t="s">
        <v>54</v>
      </c>
      <c r="D10" s="5" t="s">
        <v>25</v>
      </c>
      <c r="E10" s="5" t="s">
        <v>193</v>
      </c>
      <c r="F10" s="5">
        <v>3</v>
      </c>
      <c r="G10" s="5">
        <v>50</v>
      </c>
      <c r="H10" s="5">
        <f t="shared" si="0"/>
        <v>150</v>
      </c>
    </row>
    <row r="11" spans="1:8" s="18" customFormat="1" ht="27.95" customHeight="1">
      <c r="A11" s="5">
        <v>10</v>
      </c>
      <c r="B11" s="5" t="s">
        <v>55</v>
      </c>
      <c r="C11" s="5" t="s">
        <v>56</v>
      </c>
      <c r="D11" s="5" t="s">
        <v>25</v>
      </c>
      <c r="E11" s="5" t="s">
        <v>193</v>
      </c>
      <c r="F11" s="5">
        <v>2.6</v>
      </c>
      <c r="G11" s="5">
        <v>25</v>
      </c>
      <c r="H11" s="5">
        <f t="shared" si="0"/>
        <v>65</v>
      </c>
    </row>
    <row r="12" spans="1:8" s="18" customFormat="1" ht="27.95" customHeight="1">
      <c r="A12" s="5">
        <v>11</v>
      </c>
      <c r="B12" s="5" t="s">
        <v>57</v>
      </c>
      <c r="C12" s="5" t="s">
        <v>58</v>
      </c>
      <c r="D12" s="5" t="s">
        <v>59</v>
      </c>
      <c r="E12" s="5" t="s">
        <v>193</v>
      </c>
      <c r="F12" s="5">
        <v>30</v>
      </c>
      <c r="G12" s="5">
        <v>41</v>
      </c>
      <c r="H12" s="5">
        <f t="shared" si="0"/>
        <v>1230</v>
      </c>
    </row>
    <row r="13" spans="1:8" s="18" customFormat="1" ht="27.95" customHeight="1">
      <c r="A13" s="5">
        <v>12</v>
      </c>
      <c r="B13" s="5" t="s">
        <v>60</v>
      </c>
      <c r="C13" s="5" t="s">
        <v>61</v>
      </c>
      <c r="D13" s="5" t="s">
        <v>59</v>
      </c>
      <c r="E13" s="5" t="s">
        <v>193</v>
      </c>
      <c r="F13" s="5">
        <v>35</v>
      </c>
      <c r="G13" s="5">
        <v>20</v>
      </c>
      <c r="H13" s="5">
        <f t="shared" si="0"/>
        <v>700</v>
      </c>
    </row>
    <row r="14" spans="1:8" s="18" customFormat="1" ht="27.95" customHeight="1">
      <c r="A14" s="5">
        <v>13</v>
      </c>
      <c r="B14" s="5" t="s">
        <v>62</v>
      </c>
      <c r="C14" s="5" t="s">
        <v>63</v>
      </c>
      <c r="D14" s="5" t="s">
        <v>64</v>
      </c>
      <c r="E14" s="5" t="s">
        <v>193</v>
      </c>
      <c r="F14" s="5">
        <v>12.5</v>
      </c>
      <c r="G14" s="5">
        <v>846</v>
      </c>
      <c r="H14" s="5">
        <f t="shared" si="0"/>
        <v>10575</v>
      </c>
    </row>
    <row r="15" spans="1:8" s="18" customFormat="1" ht="27.95" customHeight="1">
      <c r="A15" s="5">
        <v>14</v>
      </c>
      <c r="B15" s="5" t="s">
        <v>65</v>
      </c>
      <c r="C15" s="5" t="s">
        <v>66</v>
      </c>
      <c r="D15" s="5" t="s">
        <v>67</v>
      </c>
      <c r="E15" s="5" t="s">
        <v>193</v>
      </c>
      <c r="F15" s="5">
        <v>20.5</v>
      </c>
      <c r="G15" s="5">
        <v>300</v>
      </c>
      <c r="H15" s="5">
        <f t="shared" si="0"/>
        <v>6150</v>
      </c>
    </row>
    <row r="16" spans="1:8" s="18" customFormat="1" ht="27.95" customHeight="1">
      <c r="A16" s="5">
        <v>15</v>
      </c>
      <c r="B16" s="5" t="s">
        <v>68</v>
      </c>
      <c r="C16" s="5" t="s">
        <v>69</v>
      </c>
      <c r="D16" s="5" t="s">
        <v>70</v>
      </c>
      <c r="E16" s="5" t="s">
        <v>193</v>
      </c>
      <c r="F16" s="5">
        <v>0.15</v>
      </c>
      <c r="G16" s="5">
        <v>21000</v>
      </c>
      <c r="H16" s="5">
        <f t="shared" si="0"/>
        <v>3150</v>
      </c>
    </row>
    <row r="17" spans="1:8" s="18" customFormat="1" ht="27.95" customHeight="1">
      <c r="A17" s="5">
        <v>16</v>
      </c>
      <c r="B17" s="5" t="s">
        <v>71</v>
      </c>
      <c r="C17" s="5" t="s">
        <v>72</v>
      </c>
      <c r="D17" s="5" t="s">
        <v>37</v>
      </c>
      <c r="E17" s="5" t="s">
        <v>193</v>
      </c>
      <c r="F17" s="5">
        <v>50</v>
      </c>
      <c r="G17" s="5">
        <v>6</v>
      </c>
      <c r="H17" s="5">
        <f t="shared" si="0"/>
        <v>300</v>
      </c>
    </row>
    <row r="18" spans="1:8" s="18" customFormat="1" ht="27.95" customHeight="1">
      <c r="A18" s="5">
        <v>17</v>
      </c>
      <c r="B18" s="5" t="s">
        <v>73</v>
      </c>
      <c r="C18" s="5" t="s">
        <v>74</v>
      </c>
      <c r="D18" s="5" t="s">
        <v>67</v>
      </c>
      <c r="E18" s="5" t="s">
        <v>193</v>
      </c>
      <c r="F18" s="5">
        <v>125</v>
      </c>
      <c r="G18" s="5">
        <v>6</v>
      </c>
      <c r="H18" s="5">
        <f t="shared" si="0"/>
        <v>750</v>
      </c>
    </row>
    <row r="19" spans="1:8" s="18" customFormat="1" ht="27.95" customHeight="1">
      <c r="A19" s="5">
        <v>18</v>
      </c>
      <c r="B19" s="5" t="s">
        <v>75</v>
      </c>
      <c r="C19" s="5" t="s">
        <v>76</v>
      </c>
      <c r="D19" s="5" t="s">
        <v>37</v>
      </c>
      <c r="E19" s="5" t="s">
        <v>193</v>
      </c>
      <c r="F19" s="5">
        <v>95</v>
      </c>
      <c r="G19" s="5">
        <v>15</v>
      </c>
      <c r="H19" s="5">
        <f t="shared" si="0"/>
        <v>1425</v>
      </c>
    </row>
    <row r="20" spans="1:8" s="18" customFormat="1" ht="27.95" customHeight="1">
      <c r="A20" s="5">
        <v>19</v>
      </c>
      <c r="B20" s="5" t="s">
        <v>77</v>
      </c>
      <c r="C20" s="5" t="s">
        <v>78</v>
      </c>
      <c r="D20" s="5" t="s">
        <v>79</v>
      </c>
      <c r="E20" s="5" t="s">
        <v>193</v>
      </c>
      <c r="F20" s="5">
        <v>3</v>
      </c>
      <c r="G20" s="5">
        <v>100</v>
      </c>
      <c r="H20" s="5">
        <f t="shared" si="0"/>
        <v>300</v>
      </c>
    </row>
    <row r="21" spans="1:8" s="18" customFormat="1" ht="27.95" customHeight="1">
      <c r="A21" s="5">
        <v>20</v>
      </c>
      <c r="B21" s="5" t="s">
        <v>80</v>
      </c>
      <c r="C21" s="5" t="s">
        <v>81</v>
      </c>
      <c r="D21" s="5" t="s">
        <v>82</v>
      </c>
      <c r="E21" s="5" t="s">
        <v>193</v>
      </c>
      <c r="F21" s="5">
        <v>0.4</v>
      </c>
      <c r="G21" s="5">
        <v>55</v>
      </c>
      <c r="H21" s="5">
        <f t="shared" si="0"/>
        <v>22</v>
      </c>
    </row>
    <row r="22" spans="1:8" s="18" customFormat="1" ht="27.95" customHeight="1">
      <c r="A22" s="5">
        <v>21</v>
      </c>
      <c r="B22" s="5" t="s">
        <v>83</v>
      </c>
      <c r="C22" s="5" t="s">
        <v>84</v>
      </c>
      <c r="D22" s="5" t="s">
        <v>85</v>
      </c>
      <c r="E22" s="5" t="s">
        <v>193</v>
      </c>
      <c r="F22" s="5">
        <v>8.1999999999999993</v>
      </c>
      <c r="G22" s="5">
        <v>710</v>
      </c>
      <c r="H22" s="5">
        <f t="shared" si="0"/>
        <v>5821.9999999999991</v>
      </c>
    </row>
    <row r="23" spans="1:8" s="18" customFormat="1" ht="27.95" customHeight="1">
      <c r="A23" s="5">
        <v>22</v>
      </c>
      <c r="B23" s="5" t="s">
        <v>86</v>
      </c>
      <c r="C23" s="5" t="s">
        <v>87</v>
      </c>
      <c r="D23" s="5" t="s">
        <v>25</v>
      </c>
      <c r="E23" s="5" t="s">
        <v>193</v>
      </c>
      <c r="F23" s="5">
        <v>5.0999999999999996</v>
      </c>
      <c r="G23" s="5">
        <v>950</v>
      </c>
      <c r="H23" s="5">
        <f t="shared" si="0"/>
        <v>4845</v>
      </c>
    </row>
    <row r="24" spans="1:8" s="18" customFormat="1" ht="27.95" customHeight="1">
      <c r="A24" s="5">
        <v>23</v>
      </c>
      <c r="B24" s="5" t="s">
        <v>88</v>
      </c>
      <c r="C24" s="5"/>
      <c r="D24" s="5" t="s">
        <v>28</v>
      </c>
      <c r="E24" s="5" t="s">
        <v>193</v>
      </c>
      <c r="F24" s="5">
        <v>3.05</v>
      </c>
      <c r="G24" s="5">
        <v>45950</v>
      </c>
      <c r="H24" s="5">
        <f t="shared" si="0"/>
        <v>140147.5</v>
      </c>
    </row>
    <row r="25" spans="1:8" s="18" customFormat="1" ht="27.95" customHeight="1">
      <c r="A25" s="5">
        <v>24</v>
      </c>
      <c r="B25" s="5" t="s">
        <v>89</v>
      </c>
      <c r="C25" s="5"/>
      <c r="D25" s="5" t="s">
        <v>67</v>
      </c>
      <c r="E25" s="5" t="s">
        <v>193</v>
      </c>
      <c r="F25" s="5">
        <v>8.1</v>
      </c>
      <c r="G25" s="5">
        <v>56490</v>
      </c>
      <c r="H25" s="5">
        <f t="shared" si="0"/>
        <v>457569</v>
      </c>
    </row>
    <row r="26" spans="1:8" s="18" customFormat="1" ht="27.95" customHeight="1">
      <c r="A26" s="5">
        <v>25</v>
      </c>
      <c r="B26" s="5" t="s">
        <v>90</v>
      </c>
      <c r="C26" s="5" t="s">
        <v>91</v>
      </c>
      <c r="D26" s="5" t="s">
        <v>82</v>
      </c>
      <c r="E26" s="5" t="s">
        <v>193</v>
      </c>
      <c r="F26" s="5">
        <v>0.65</v>
      </c>
      <c r="G26" s="5">
        <v>3000</v>
      </c>
      <c r="H26" s="5">
        <f t="shared" si="0"/>
        <v>1950</v>
      </c>
    </row>
    <row r="27" spans="1:8" s="19" customFormat="1" ht="27.95" customHeight="1">
      <c r="A27" s="5">
        <v>26</v>
      </c>
      <c r="B27" s="5" t="s">
        <v>92</v>
      </c>
      <c r="C27" s="5"/>
      <c r="D27" s="5" t="s">
        <v>93</v>
      </c>
      <c r="E27" s="5" t="s">
        <v>193</v>
      </c>
      <c r="F27" s="5">
        <v>8</v>
      </c>
      <c r="G27" s="5">
        <v>750</v>
      </c>
      <c r="H27" s="5">
        <f t="shared" si="0"/>
        <v>6000</v>
      </c>
    </row>
    <row r="28" spans="1:8" s="18" customFormat="1" ht="27.95" customHeight="1">
      <c r="A28" s="5">
        <v>27</v>
      </c>
      <c r="B28" s="5" t="s">
        <v>94</v>
      </c>
      <c r="C28" s="5"/>
      <c r="D28" s="5" t="s">
        <v>8</v>
      </c>
      <c r="E28" s="5" t="s">
        <v>193</v>
      </c>
      <c r="F28" s="5">
        <v>57</v>
      </c>
      <c r="G28" s="5">
        <v>1260</v>
      </c>
      <c r="H28" s="5">
        <f t="shared" si="0"/>
        <v>71820</v>
      </c>
    </row>
    <row r="29" spans="1:8" s="18" customFormat="1" ht="27.95" customHeight="1">
      <c r="A29" s="5">
        <v>28</v>
      </c>
      <c r="B29" s="5" t="s">
        <v>95</v>
      </c>
      <c r="C29" s="5"/>
      <c r="D29" s="5" t="s">
        <v>93</v>
      </c>
      <c r="E29" s="5" t="s">
        <v>193</v>
      </c>
      <c r="F29" s="5">
        <v>20</v>
      </c>
      <c r="G29" s="5">
        <v>1015</v>
      </c>
      <c r="H29" s="5">
        <f t="shared" si="0"/>
        <v>20300</v>
      </c>
    </row>
    <row r="30" spans="1:8" s="18" customFormat="1" ht="27.95" customHeight="1">
      <c r="A30" s="5">
        <v>29</v>
      </c>
      <c r="B30" s="5" t="s">
        <v>96</v>
      </c>
      <c r="C30" s="5" t="s">
        <v>97</v>
      </c>
      <c r="D30" s="5" t="s">
        <v>25</v>
      </c>
      <c r="E30" s="5" t="s">
        <v>193</v>
      </c>
      <c r="F30" s="5">
        <v>16</v>
      </c>
      <c r="G30" s="5">
        <v>600</v>
      </c>
      <c r="H30" s="5">
        <f t="shared" si="0"/>
        <v>9600</v>
      </c>
    </row>
    <row r="31" spans="1:8" s="18" customFormat="1" ht="27.95" customHeight="1">
      <c r="A31" s="5">
        <v>30</v>
      </c>
      <c r="B31" s="5" t="s">
        <v>96</v>
      </c>
      <c r="C31" s="5" t="s">
        <v>98</v>
      </c>
      <c r="D31" s="5" t="s">
        <v>25</v>
      </c>
      <c r="E31" s="5" t="s">
        <v>193</v>
      </c>
      <c r="F31" s="5">
        <v>29</v>
      </c>
      <c r="G31" s="5">
        <v>400</v>
      </c>
      <c r="H31" s="5">
        <f t="shared" si="0"/>
        <v>11600</v>
      </c>
    </row>
    <row r="32" spans="1:8" s="18" customFormat="1" ht="27.95" customHeight="1">
      <c r="A32" s="5">
        <v>31</v>
      </c>
      <c r="B32" s="5" t="s">
        <v>96</v>
      </c>
      <c r="C32" s="5" t="s">
        <v>99</v>
      </c>
      <c r="D32" s="5" t="s">
        <v>25</v>
      </c>
      <c r="E32" s="5" t="s">
        <v>193</v>
      </c>
      <c r="F32" s="5">
        <v>46</v>
      </c>
      <c r="G32" s="5">
        <v>200</v>
      </c>
      <c r="H32" s="5">
        <f t="shared" si="0"/>
        <v>9200</v>
      </c>
    </row>
    <row r="33" spans="1:8" s="18" customFormat="1" ht="27.95" customHeight="1">
      <c r="A33" s="5">
        <v>32</v>
      </c>
      <c r="B33" s="5" t="s">
        <v>100</v>
      </c>
      <c r="C33" s="5"/>
      <c r="D33" s="5" t="s">
        <v>25</v>
      </c>
      <c r="E33" s="5" t="s">
        <v>193</v>
      </c>
      <c r="F33" s="5">
        <v>20</v>
      </c>
      <c r="G33" s="5">
        <v>50</v>
      </c>
      <c r="H33" s="5">
        <f t="shared" si="0"/>
        <v>1000</v>
      </c>
    </row>
    <row r="34" spans="1:8" s="18" customFormat="1" ht="27.95" customHeight="1">
      <c r="A34" s="5">
        <v>33</v>
      </c>
      <c r="B34" s="5" t="s">
        <v>101</v>
      </c>
      <c r="C34" s="5" t="s">
        <v>102</v>
      </c>
      <c r="D34" s="5" t="s">
        <v>67</v>
      </c>
      <c r="E34" s="5" t="s">
        <v>193</v>
      </c>
      <c r="F34" s="5">
        <v>180</v>
      </c>
      <c r="G34" s="5">
        <v>400</v>
      </c>
      <c r="H34" s="5">
        <f t="shared" si="0"/>
        <v>72000</v>
      </c>
    </row>
    <row r="35" spans="1:8" s="18" customFormat="1" ht="27.95" customHeight="1">
      <c r="A35" s="5">
        <v>34</v>
      </c>
      <c r="B35" s="5" t="s">
        <v>103</v>
      </c>
      <c r="C35" s="5" t="s">
        <v>104</v>
      </c>
      <c r="D35" s="5" t="s">
        <v>25</v>
      </c>
      <c r="E35" s="5" t="s">
        <v>193</v>
      </c>
      <c r="F35" s="5">
        <v>600</v>
      </c>
      <c r="G35" s="5">
        <v>2</v>
      </c>
      <c r="H35" s="5">
        <f t="shared" si="0"/>
        <v>1200</v>
      </c>
    </row>
    <row r="36" spans="1:8" s="18" customFormat="1" ht="27.95" customHeight="1">
      <c r="A36" s="5">
        <v>35</v>
      </c>
      <c r="B36" s="5" t="s">
        <v>105</v>
      </c>
      <c r="C36" s="5"/>
      <c r="D36" s="5" t="s">
        <v>106</v>
      </c>
      <c r="E36" s="5" t="s">
        <v>193</v>
      </c>
      <c r="F36" s="5">
        <v>120</v>
      </c>
      <c r="G36" s="5">
        <v>10</v>
      </c>
      <c r="H36" s="5">
        <f t="shared" si="0"/>
        <v>1200</v>
      </c>
    </row>
    <row r="37" spans="1:8" s="18" customFormat="1" ht="27.95" customHeight="1">
      <c r="A37" s="5">
        <v>36</v>
      </c>
      <c r="B37" s="5" t="s">
        <v>107</v>
      </c>
      <c r="C37" s="5"/>
      <c r="D37" s="5" t="s">
        <v>25</v>
      </c>
      <c r="E37" s="5" t="s">
        <v>193</v>
      </c>
      <c r="F37" s="5">
        <v>28</v>
      </c>
      <c r="G37" s="5">
        <v>40</v>
      </c>
      <c r="H37" s="5">
        <f t="shared" si="0"/>
        <v>1120</v>
      </c>
    </row>
    <row r="38" spans="1:8" s="18" customFormat="1" ht="27.95" customHeight="1">
      <c r="A38" s="5">
        <v>37</v>
      </c>
      <c r="B38" s="5" t="s">
        <v>108</v>
      </c>
      <c r="C38" s="5" t="s">
        <v>109</v>
      </c>
      <c r="D38" s="5" t="s">
        <v>82</v>
      </c>
      <c r="E38" s="5" t="s">
        <v>193</v>
      </c>
      <c r="F38" s="5">
        <v>255</v>
      </c>
      <c r="G38" s="5">
        <v>10</v>
      </c>
      <c r="H38" s="5">
        <f t="shared" si="0"/>
        <v>2550</v>
      </c>
    </row>
    <row r="39" spans="1:8" s="18" customFormat="1" ht="27.95" customHeight="1">
      <c r="A39" s="5">
        <v>38</v>
      </c>
      <c r="B39" s="5" t="s">
        <v>110</v>
      </c>
      <c r="C39" s="5" t="s">
        <v>111</v>
      </c>
      <c r="D39" s="5" t="s">
        <v>112</v>
      </c>
      <c r="E39" s="5" t="s">
        <v>193</v>
      </c>
      <c r="F39" s="5">
        <v>12</v>
      </c>
      <c r="G39" s="5">
        <v>38010</v>
      </c>
      <c r="H39" s="5">
        <f t="shared" si="0"/>
        <v>456120</v>
      </c>
    </row>
    <row r="40" spans="1:8" s="18" customFormat="1" ht="27.95" customHeight="1">
      <c r="A40" s="5">
        <v>39</v>
      </c>
      <c r="B40" s="5" t="s">
        <v>113</v>
      </c>
      <c r="C40" s="5" t="s">
        <v>114</v>
      </c>
      <c r="D40" s="5" t="s">
        <v>82</v>
      </c>
      <c r="E40" s="5" t="s">
        <v>193</v>
      </c>
      <c r="F40" s="5">
        <v>0.95</v>
      </c>
      <c r="G40" s="5">
        <v>89000</v>
      </c>
      <c r="H40" s="5">
        <f t="shared" si="0"/>
        <v>84550</v>
      </c>
    </row>
    <row r="41" spans="1:8" s="18" customFormat="1" ht="27.95" customHeight="1">
      <c r="A41" s="5">
        <v>40</v>
      </c>
      <c r="B41" s="5" t="s">
        <v>96</v>
      </c>
      <c r="C41" s="5" t="s">
        <v>115</v>
      </c>
      <c r="D41" s="5" t="s">
        <v>25</v>
      </c>
      <c r="E41" s="5" t="s">
        <v>193</v>
      </c>
      <c r="F41" s="5">
        <v>2</v>
      </c>
      <c r="G41" s="5">
        <v>1402</v>
      </c>
      <c r="H41" s="5">
        <f t="shared" si="0"/>
        <v>2804</v>
      </c>
    </row>
    <row r="42" spans="1:8" s="18" customFormat="1" ht="27.95" customHeight="1">
      <c r="A42" s="5">
        <v>41</v>
      </c>
      <c r="B42" s="5" t="s">
        <v>96</v>
      </c>
      <c r="C42" s="5" t="s">
        <v>116</v>
      </c>
      <c r="D42" s="5" t="s">
        <v>25</v>
      </c>
      <c r="E42" s="5" t="s">
        <v>193</v>
      </c>
      <c r="F42" s="5">
        <v>3.5</v>
      </c>
      <c r="G42" s="5">
        <v>2000</v>
      </c>
      <c r="H42" s="5">
        <f t="shared" si="0"/>
        <v>7000</v>
      </c>
    </row>
    <row r="43" spans="1:8" s="18" customFormat="1" ht="27.95" customHeight="1">
      <c r="A43" s="5">
        <v>42</v>
      </c>
      <c r="B43" s="5" t="s">
        <v>96</v>
      </c>
      <c r="C43" s="5" t="s">
        <v>117</v>
      </c>
      <c r="D43" s="5" t="s">
        <v>25</v>
      </c>
      <c r="E43" s="5" t="s">
        <v>193</v>
      </c>
      <c r="F43" s="5">
        <v>5.6</v>
      </c>
      <c r="G43" s="5">
        <v>2600</v>
      </c>
      <c r="H43" s="5">
        <f t="shared" ref="H43:H52" si="1">G43*F43</f>
        <v>14559.999999999998</v>
      </c>
    </row>
    <row r="44" spans="1:8" s="18" customFormat="1" ht="27.95" customHeight="1">
      <c r="A44" s="5">
        <v>43</v>
      </c>
      <c r="B44" s="5" t="s">
        <v>118</v>
      </c>
      <c r="C44" s="5" t="s">
        <v>119</v>
      </c>
      <c r="D44" s="5" t="s">
        <v>25</v>
      </c>
      <c r="E44" s="5" t="s">
        <v>193</v>
      </c>
      <c r="F44" s="5">
        <v>18.5</v>
      </c>
      <c r="G44" s="5">
        <v>27</v>
      </c>
      <c r="H44" s="5">
        <f t="shared" si="1"/>
        <v>499.5</v>
      </c>
    </row>
    <row r="45" spans="1:8" s="19" customFormat="1" ht="27.95" customHeight="1">
      <c r="A45" s="5">
        <v>44</v>
      </c>
      <c r="B45" s="5" t="s">
        <v>120</v>
      </c>
      <c r="C45" s="5" t="s">
        <v>121</v>
      </c>
      <c r="D45" s="5" t="s">
        <v>82</v>
      </c>
      <c r="E45" s="5" t="s">
        <v>193</v>
      </c>
      <c r="F45" s="5">
        <v>0.48</v>
      </c>
      <c r="G45" s="5">
        <v>100000</v>
      </c>
      <c r="H45" s="5">
        <f t="shared" si="1"/>
        <v>48000</v>
      </c>
    </row>
    <row r="46" spans="1:8" s="19" customFormat="1" ht="27.95" customHeight="1">
      <c r="A46" s="5">
        <v>45</v>
      </c>
      <c r="B46" s="5" t="s">
        <v>122</v>
      </c>
      <c r="C46" s="5" t="s">
        <v>123</v>
      </c>
      <c r="D46" s="5" t="s">
        <v>25</v>
      </c>
      <c r="E46" s="5" t="s">
        <v>193</v>
      </c>
      <c r="F46" s="5">
        <v>0.85</v>
      </c>
      <c r="G46" s="5">
        <v>49600</v>
      </c>
      <c r="H46" s="5">
        <f t="shared" si="1"/>
        <v>42160</v>
      </c>
    </row>
    <row r="47" spans="1:8" s="18" customFormat="1" ht="27.95" customHeight="1">
      <c r="A47" s="5">
        <v>46</v>
      </c>
      <c r="B47" s="5" t="s">
        <v>124</v>
      </c>
      <c r="C47" s="5" t="s">
        <v>125</v>
      </c>
      <c r="D47" s="5" t="s">
        <v>25</v>
      </c>
      <c r="E47" s="5" t="s">
        <v>193</v>
      </c>
      <c r="F47" s="5">
        <v>200</v>
      </c>
      <c r="G47" s="5">
        <v>20</v>
      </c>
      <c r="H47" s="5">
        <f t="shared" si="1"/>
        <v>4000</v>
      </c>
    </row>
    <row r="48" spans="1:8" s="18" customFormat="1" ht="27.95" customHeight="1">
      <c r="A48" s="5">
        <v>47</v>
      </c>
      <c r="B48" s="5" t="s">
        <v>126</v>
      </c>
      <c r="C48" s="5"/>
      <c r="D48" s="5" t="s">
        <v>25</v>
      </c>
      <c r="E48" s="5" t="s">
        <v>193</v>
      </c>
      <c r="F48" s="5">
        <v>7.5</v>
      </c>
      <c r="G48" s="5">
        <v>70</v>
      </c>
      <c r="H48" s="5">
        <f t="shared" si="1"/>
        <v>525</v>
      </c>
    </row>
    <row r="49" spans="1:8" s="18" customFormat="1" ht="27.95" customHeight="1">
      <c r="A49" s="5">
        <v>48</v>
      </c>
      <c r="B49" s="5" t="s">
        <v>127</v>
      </c>
      <c r="C49" s="5"/>
      <c r="D49" s="5" t="s">
        <v>25</v>
      </c>
      <c r="E49" s="5" t="s">
        <v>193</v>
      </c>
      <c r="F49" s="5">
        <v>170</v>
      </c>
      <c r="G49" s="5">
        <v>5</v>
      </c>
      <c r="H49" s="5">
        <f t="shared" si="1"/>
        <v>850</v>
      </c>
    </row>
    <row r="50" spans="1:8" s="18" customFormat="1" ht="27.95" customHeight="1">
      <c r="A50" s="5">
        <v>49</v>
      </c>
      <c r="B50" s="5" t="s">
        <v>128</v>
      </c>
      <c r="C50" s="5" t="s">
        <v>129</v>
      </c>
      <c r="D50" s="5" t="s">
        <v>21</v>
      </c>
      <c r="E50" s="5" t="s">
        <v>193</v>
      </c>
      <c r="F50" s="5">
        <v>16.5</v>
      </c>
      <c r="G50" s="5">
        <v>230</v>
      </c>
      <c r="H50" s="5">
        <f t="shared" si="1"/>
        <v>3795</v>
      </c>
    </row>
    <row r="51" spans="1:8" s="18" customFormat="1" ht="27.95" customHeight="1">
      <c r="A51" s="5">
        <v>50</v>
      </c>
      <c r="B51" s="5" t="s">
        <v>130</v>
      </c>
      <c r="C51" s="5" t="s">
        <v>131</v>
      </c>
      <c r="D51" s="5" t="s">
        <v>25</v>
      </c>
      <c r="E51" s="5" t="s">
        <v>193</v>
      </c>
      <c r="F51" s="5">
        <v>165</v>
      </c>
      <c r="G51" s="5">
        <v>20</v>
      </c>
      <c r="H51" s="5">
        <f t="shared" si="1"/>
        <v>3300</v>
      </c>
    </row>
    <row r="52" spans="1:8" s="18" customFormat="1" ht="27.95" customHeight="1">
      <c r="A52" s="5">
        <v>51</v>
      </c>
      <c r="B52" s="5" t="s">
        <v>132</v>
      </c>
      <c r="C52" s="5"/>
      <c r="D52" s="5" t="s">
        <v>25</v>
      </c>
      <c r="E52" s="5" t="s">
        <v>193</v>
      </c>
      <c r="F52" s="5">
        <v>4.5999999999999996</v>
      </c>
      <c r="G52" s="5">
        <v>19700</v>
      </c>
      <c r="H52" s="5">
        <f t="shared" si="1"/>
        <v>90620</v>
      </c>
    </row>
    <row r="53" spans="1:8" s="18" customFormat="1" ht="27.95" customHeight="1">
      <c r="A53" s="5">
        <v>52</v>
      </c>
      <c r="B53" s="5" t="s">
        <v>133</v>
      </c>
      <c r="C53" s="5" t="s">
        <v>134</v>
      </c>
      <c r="D53" s="5"/>
      <c r="E53" s="5" t="s">
        <v>193</v>
      </c>
      <c r="F53" s="5">
        <v>10</v>
      </c>
      <c r="G53" s="5">
        <v>49</v>
      </c>
      <c r="H53" s="5">
        <f t="shared" ref="H53:H58" si="2">F53*G53</f>
        <v>490</v>
      </c>
    </row>
    <row r="54" spans="1:8" s="18" customFormat="1" ht="27.95" customHeight="1">
      <c r="A54" s="5">
        <v>53</v>
      </c>
      <c r="B54" s="5" t="s">
        <v>135</v>
      </c>
      <c r="C54" s="5" t="s">
        <v>136</v>
      </c>
      <c r="D54" s="5" t="s">
        <v>25</v>
      </c>
      <c r="E54" s="5" t="s">
        <v>193</v>
      </c>
      <c r="F54" s="5">
        <v>2.8</v>
      </c>
      <c r="G54" s="5">
        <v>2000</v>
      </c>
      <c r="H54" s="5">
        <f t="shared" si="2"/>
        <v>5600</v>
      </c>
    </row>
    <row r="55" spans="1:8" s="18" customFormat="1" ht="27.95" customHeight="1">
      <c r="A55" s="5">
        <v>54</v>
      </c>
      <c r="B55" s="5" t="s">
        <v>96</v>
      </c>
      <c r="C55" s="5" t="s">
        <v>137</v>
      </c>
      <c r="D55" s="5" t="s">
        <v>25</v>
      </c>
      <c r="E55" s="5" t="s">
        <v>193</v>
      </c>
      <c r="F55" s="5">
        <v>4</v>
      </c>
      <c r="G55" s="5">
        <v>300</v>
      </c>
      <c r="H55" s="5">
        <f t="shared" si="2"/>
        <v>1200</v>
      </c>
    </row>
    <row r="56" spans="1:8" s="18" customFormat="1" ht="27.95" customHeight="1">
      <c r="A56" s="5">
        <v>55</v>
      </c>
      <c r="B56" s="5" t="s">
        <v>138</v>
      </c>
      <c r="C56" s="5" t="s">
        <v>139</v>
      </c>
      <c r="D56" s="5" t="s">
        <v>67</v>
      </c>
      <c r="E56" s="5" t="s">
        <v>193</v>
      </c>
      <c r="F56" s="5">
        <v>28</v>
      </c>
      <c r="G56" s="5">
        <v>25</v>
      </c>
      <c r="H56" s="5">
        <f t="shared" si="2"/>
        <v>700</v>
      </c>
    </row>
    <row r="57" spans="1:8" s="18" customFormat="1" ht="27.95" customHeight="1">
      <c r="A57" s="5">
        <v>56</v>
      </c>
      <c r="B57" s="5" t="s">
        <v>140</v>
      </c>
      <c r="C57" s="5" t="s">
        <v>141</v>
      </c>
      <c r="D57" s="5" t="s">
        <v>25</v>
      </c>
      <c r="E57" s="5" t="s">
        <v>193</v>
      </c>
      <c r="F57" s="5">
        <v>150</v>
      </c>
      <c r="G57" s="5">
        <v>45</v>
      </c>
      <c r="H57" s="5">
        <f t="shared" si="2"/>
        <v>6750</v>
      </c>
    </row>
    <row r="58" spans="1:8" s="18" customFormat="1" ht="27.95" customHeight="1">
      <c r="A58" s="5">
        <v>57</v>
      </c>
      <c r="B58" s="5" t="s">
        <v>142</v>
      </c>
      <c r="C58" s="5" t="s">
        <v>143</v>
      </c>
      <c r="D58" s="5" t="s">
        <v>82</v>
      </c>
      <c r="E58" s="5" t="s">
        <v>193</v>
      </c>
      <c r="F58" s="5">
        <v>7</v>
      </c>
      <c r="G58" s="5">
        <v>20</v>
      </c>
      <c r="H58" s="5">
        <f t="shared" si="2"/>
        <v>140</v>
      </c>
    </row>
    <row r="59" spans="1:8" s="18" customFormat="1" ht="27.95" customHeight="1">
      <c r="A59" s="5">
        <v>58</v>
      </c>
      <c r="B59" s="7" t="s">
        <v>144</v>
      </c>
      <c r="C59" s="7" t="s">
        <v>145</v>
      </c>
      <c r="D59" s="7" t="s">
        <v>82</v>
      </c>
      <c r="E59" s="5" t="s">
        <v>193</v>
      </c>
      <c r="F59" s="7">
        <v>41</v>
      </c>
      <c r="G59" s="7">
        <v>114</v>
      </c>
      <c r="H59" s="7">
        <f>G59*F59</f>
        <v>4674</v>
      </c>
    </row>
    <row r="60" spans="1:8" s="18" customFormat="1" ht="27.95" customHeight="1">
      <c r="A60" s="5">
        <v>59</v>
      </c>
      <c r="B60" s="7" t="s">
        <v>188</v>
      </c>
      <c r="C60" s="7" t="s">
        <v>146</v>
      </c>
      <c r="D60" s="7" t="s">
        <v>67</v>
      </c>
      <c r="E60" s="5" t="s">
        <v>193</v>
      </c>
      <c r="F60" s="7">
        <v>1.5</v>
      </c>
      <c r="G60" s="7">
        <v>4584</v>
      </c>
      <c r="H60" s="7">
        <f>G60*F60</f>
        <v>6876</v>
      </c>
    </row>
    <row r="61" spans="1:8" s="20" customFormat="1" ht="27.95" customHeight="1">
      <c r="A61" s="23" t="s">
        <v>147</v>
      </c>
      <c r="B61" s="24"/>
      <c r="C61" s="24"/>
      <c r="D61" s="24"/>
      <c r="E61" s="24"/>
      <c r="F61" s="24"/>
      <c r="G61" s="24" t="s">
        <v>13</v>
      </c>
      <c r="H61" s="24">
        <f>SUM(H2:H60)</f>
        <v>1657034.5</v>
      </c>
    </row>
    <row r="62" spans="1:8" s="21" customFormat="1" ht="27.95" customHeight="1">
      <c r="H62" s="25"/>
    </row>
    <row r="63" spans="1:8" s="21" customFormat="1" ht="27.95" customHeight="1"/>
    <row r="64" spans="1:8" s="21" customFormat="1" ht="27.95" customHeight="1"/>
  </sheetData>
  <phoneticPr fontId="16" type="noConversion"/>
  <pageMargins left="0.74791666666666701" right="0.25" top="0.47222222222222199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一、无菌接管机计数器等（进口）+</vt:lpstr>
      <vt:lpstr>二、标签+</vt:lpstr>
      <vt:lpstr>三、一次性使用血小板常温保存袋等+（含进口）</vt:lpstr>
      <vt:lpstr>四、熔接片（进口）</vt:lpstr>
      <vt:lpstr>五、消毒泡腾片等+</vt:lpstr>
      <vt:lpstr>六、全棉自粘绷带等其他医用材料+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xurui</dc:creator>
  <cp:lastModifiedBy>admin</cp:lastModifiedBy>
  <cp:lastPrinted>2022-02-23T04:56:00Z</cp:lastPrinted>
  <dcterms:created xsi:type="dcterms:W3CDTF">2015-06-05T18:19:00Z</dcterms:created>
  <dcterms:modified xsi:type="dcterms:W3CDTF">2022-07-11T07:20:43Z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AC296B93F094401FA85469575655BB8A</vt:lpwstr>
  </property>
  <property fmtid="{D5CDD505-2E9C-101B-9397-08002B2CF9AE}" pid="3" name="KSOProductBuildVer">
    <vt:lpwstr>2052-11.1.0.11636</vt:lpwstr>
  </property>
</Properties>
</file>